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yrassis.bello\Desktop\"/>
    </mc:Choice>
  </mc:AlternateContent>
  <bookViews>
    <workbookView xWindow="0" yWindow="0" windowWidth="20490" windowHeight="7050"/>
  </bookViews>
  <sheets>
    <sheet name="VILLA GUERRERO-LOTE 1" sheetId="1" r:id="rId1"/>
  </sheets>
  <definedNames>
    <definedName name="_xlnm._FilterDatabase" localSheetId="0" hidden="1">'VILLA GUERRERO-LOTE 1'!$A$11:$F$172</definedName>
    <definedName name="_xlnm.Print_Area" localSheetId="0">'VILLA GUERRERO-LOTE 1'!$A$1:$F$212</definedName>
    <definedName name="_xlnm.Print_Titles" localSheetId="0">'VILLA GUERRERO-LOTE 1'!$1:$11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2" i="1" l="1"/>
  <c r="F170" i="1"/>
  <c r="F173" i="1" s="1"/>
  <c r="F169" i="1"/>
  <c r="F166" i="1"/>
  <c r="F164" i="1"/>
  <c r="F163" i="1"/>
  <c r="F160" i="1"/>
  <c r="F159" i="1"/>
  <c r="F158" i="1"/>
  <c r="F155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1" i="1"/>
  <c r="F110" i="1"/>
  <c r="F109" i="1"/>
  <c r="F108" i="1"/>
  <c r="F107" i="1"/>
  <c r="F106" i="1"/>
  <c r="F105" i="1"/>
  <c r="F104" i="1"/>
  <c r="F103" i="1"/>
  <c r="F102" i="1"/>
  <c r="F101" i="1"/>
  <c r="F98" i="1"/>
  <c r="F97" i="1"/>
  <c r="F96" i="1"/>
  <c r="F91" i="1"/>
  <c r="F90" i="1"/>
  <c r="F89" i="1"/>
  <c r="F87" i="1"/>
  <c r="F86" i="1"/>
  <c r="F85" i="1"/>
  <c r="F84" i="1"/>
  <c r="F83" i="1"/>
  <c r="F81" i="1"/>
  <c r="F80" i="1"/>
  <c r="F76" i="1"/>
  <c r="F73" i="1"/>
  <c r="F70" i="1"/>
  <c r="F69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5" i="1"/>
  <c r="F44" i="1"/>
  <c r="F42" i="1"/>
  <c r="F41" i="1"/>
  <c r="F40" i="1"/>
  <c r="F39" i="1"/>
  <c r="F38" i="1"/>
  <c r="F37" i="1"/>
  <c r="F36" i="1"/>
  <c r="F35" i="1"/>
  <c r="F34" i="1"/>
  <c r="F33" i="1"/>
  <c r="F30" i="1"/>
  <c r="F28" i="1"/>
  <c r="F27" i="1"/>
  <c r="F26" i="1"/>
  <c r="F23" i="1"/>
  <c r="F21" i="1"/>
  <c r="F20" i="1"/>
  <c r="F19" i="1"/>
  <c r="F18" i="1"/>
  <c r="F17" i="1"/>
  <c r="F16" i="1"/>
  <c r="F92" i="1" l="1"/>
  <c r="F167" i="1"/>
  <c r="F175" i="1" l="1"/>
  <c r="F186" i="1" l="1"/>
  <c r="F176" i="1"/>
  <c r="F182" i="1" l="1"/>
  <c r="F185" i="1"/>
  <c r="F181" i="1"/>
  <c r="F179" i="1"/>
  <c r="F191" i="1" s="1"/>
  <c r="F193" i="1" s="1"/>
  <c r="F180" i="1"/>
  <c r="F184" i="1"/>
  <c r="F189" i="1"/>
  <c r="F183" i="1"/>
  <c r="F187" i="1"/>
  <c r="F188" i="1"/>
</calcChain>
</file>

<file path=xl/sharedStrings.xml><?xml version="1.0" encoding="utf-8"?>
<sst xmlns="http://schemas.openxmlformats.org/spreadsheetml/2006/main" count="285" uniqueCount="168">
  <si>
    <t>INSTITUTO NACIONAL DE AGUAS POTABLES Y ALCANTARILLADOS</t>
  </si>
  <si>
    <t>***INAPA***</t>
  </si>
  <si>
    <t>DIRECCION DE INGENIERIA</t>
  </si>
  <si>
    <t>DEPARTAMENTO DE COSTOS Y PRESUPUESTOS</t>
  </si>
  <si>
    <t>Presupuesto No.: 190 d/f 22/10/2020</t>
  </si>
  <si>
    <t xml:space="preserve">Ubicación: PROV. EL SEIBO </t>
  </si>
  <si>
    <t>Zona : VI</t>
  </si>
  <si>
    <t>PART.</t>
  </si>
  <si>
    <t>D E S C R I P C I O N</t>
  </si>
  <si>
    <t>CANTIDAD</t>
  </si>
  <si>
    <t>UND.</t>
  </si>
  <si>
    <t>P.U. (RD$)</t>
  </si>
  <si>
    <t>VALOR (RD$)</t>
  </si>
  <si>
    <t>A</t>
  </si>
  <si>
    <t xml:space="preserve">LÍNEA DE CONDUCCIÓN </t>
  </si>
  <si>
    <t>EMPALME EN TUBERIA EXISTENTE DE Ø20" PVC</t>
  </si>
  <si>
    <t>MOVIMIENTO DE TIERRA (INCL: EXCAVACION, RELLENO COMPACTADO Y BOTE DE MATERIAL)</t>
  </si>
  <si>
    <t xml:space="preserve"> U </t>
  </si>
  <si>
    <t xml:space="preserve">TEE DE Ø20" X 6" ACERO SCH-40, C/PROTECCION ANTICORROSIVA </t>
  </si>
  <si>
    <t>CODO DE Ø20" X 50º ACERO SCH-40, PROTECCION ANTICORROSIVA</t>
  </si>
  <si>
    <t>U</t>
  </si>
  <si>
    <t xml:space="preserve">JUNTA MECANICA TIPO DRESSER DE Ø20" 150 PSI </t>
  </si>
  <si>
    <t xml:space="preserve">JUNTA MECANICA TIPO DRESSER DE Ø6" 150 PSI </t>
  </si>
  <si>
    <t>ANCLAJE EN HORMIGON SIMPLE PARA PIEZA</t>
  </si>
  <si>
    <t>REPLANTEO</t>
  </si>
  <si>
    <t>M</t>
  </si>
  <si>
    <t>CORTE Y EXTRACCIÓN DE CARPETA ASFÁLTICA (L=825.52 M)</t>
  </si>
  <si>
    <t>CORTE DE ASFALTO DE E=2" (AMBOS LADOS)</t>
  </si>
  <si>
    <t>EXTRACCIÓN DE ASFALTO C/EQUIPO E=2"</t>
  </si>
  <si>
    <t>M2</t>
  </si>
  <si>
    <t xml:space="preserve">BOTE DE MATERIAL C/CAMIÓN D= 5 KM (INCLUYE ESPARCIMIEMTO Y CARGUÍO EN BOTADERO) </t>
  </si>
  <si>
    <t>M3</t>
  </si>
  <si>
    <t>MOVIMIENTO DE TIERRA</t>
  </si>
  <si>
    <t>EXCAVACIÓN CON CLASIFICACIÓN: (1,348.94 M3)</t>
  </si>
  <si>
    <t>4.1.1</t>
  </si>
  <si>
    <t xml:space="preserve">MATERIAL COMPACTO C/EQUIPO 70% </t>
  </si>
  <si>
    <t>4.1.2</t>
  </si>
  <si>
    <t xml:space="preserve">MATERIAL ROCA DURA C/EQUIPO 30% (INCLUYE EXTRACCION DE ROCA)  </t>
  </si>
  <si>
    <t xml:space="preserve">NIVELACION EN ZANJA </t>
  </si>
  <si>
    <t>SUMINISTRO Y COLOCACION ASIENTO DE ARENA (INCLUYE ACARREO INTERNO)</t>
  </si>
  <si>
    <t>SUMINISTRO MATERIAL DE MINA PARA RELLENO DIST. PROM=10 KM</t>
  </si>
  <si>
    <t>RELLENO COMPACTADO C/EQUIPO EN CAPAS DE 0.20 M</t>
  </si>
  <si>
    <t xml:space="preserve">BOTE DE MATERIAL CON CAMION D= 5 KM (INCLUYE EXPARCIMIENTO DE MATERIAL EN LUGAR DE BOTE) </t>
  </si>
  <si>
    <t>SUMINISTRO DE TUBERIA</t>
  </si>
  <si>
    <t>DE Ø 6"  PVC SDR-26  C/ J.G. + 3% PÉRDIDA POR CAMPANA</t>
  </si>
  <si>
    <t>COLOCACIÓN DE TUBERIA</t>
  </si>
  <si>
    <t>DE Ø 6"  PVC SDR-26  C/ J.G. + 3% DESP.</t>
  </si>
  <si>
    <t>SUMINISTRO Y COLOCACIÓN DE PIEZAS ESPECIALES</t>
  </si>
  <si>
    <t xml:space="preserve">CODO 4" X 22.5° ACERO SCH-40 C/PROTECCION ANTICORROSIVA </t>
  </si>
  <si>
    <t xml:space="preserve">CODO 6" X 15° ACERO SCH-40 C/PROTECCION ANTICORROSIVA </t>
  </si>
  <si>
    <t xml:space="preserve">CODO 6" X 22.5° ACERO SCH-40 C/PROTECCION ANTICORROSIVA </t>
  </si>
  <si>
    <t xml:space="preserve">CODO 6" X 25° ACERO SCH-40 C/PROTECCION ANTICORROSIVA </t>
  </si>
  <si>
    <t xml:space="preserve">CODO 6" X 40° ACERO SCH-40 C/PROTECCION ANTICORROSIVA </t>
  </si>
  <si>
    <t xml:space="preserve">CODO 6" X 70° ACERO SCH-40 C/PROTECCION ANTICORROSIVA </t>
  </si>
  <si>
    <t xml:space="preserve">CODO 6" X 80° ACERO SCH-40 C/PROTECCION ANTICORROSIVA </t>
  </si>
  <si>
    <t xml:space="preserve">TEE 20" X 6" ACERO SCH-40 C/PROTECCION ANTICORROSIVA </t>
  </si>
  <si>
    <t xml:space="preserve">TEE 6" X 3" ACERO SCH-40 C/PROTECCION ANTICORROSIVA </t>
  </si>
  <si>
    <t xml:space="preserve">TEE 6" X 4" ACERO SCH-40 C/PROTECCION ANTICORROSIVA </t>
  </si>
  <si>
    <t xml:space="preserve">CRUZ 6" X 4" ACERO SCH-40 C/PROTECCION ANTICORROSIVA </t>
  </si>
  <si>
    <t xml:space="preserve">REDUCCIÓN 4" X 3" ACERO SCH-40 C/PROTECCION ANTICORROSIVA </t>
  </si>
  <si>
    <t xml:space="preserve">JUNTA MECANICA TIPO DRESSER DE Ø3" 150 PSI </t>
  </si>
  <si>
    <t xml:space="preserve">JUNTA MECANICA TIPO DRESSER DE Ø4" 150 PSI </t>
  </si>
  <si>
    <t xml:space="preserve">JUNTA TAPÓN DE Ø6" ACERO SCH-40 C/PROTECCION ANTICORROSIVA </t>
  </si>
  <si>
    <t>SUMINISTRO Y COLOCACIÓN DE VÁLVULAS</t>
  </si>
  <si>
    <t xml:space="preserve">VALVULA DE COMPUERTA Ø6" H.F. PLATILLADA COMPLETA 150 PSI  (INCL.: VALVULA PLATILLADA, TORNILLOS,  JUNTA DE GOMA,  NIPLE PLATILLADO, JUNTA MECANICA TIPO DRESSER ) </t>
  </si>
  <si>
    <t>CAJA TELESCOPICA P/VALVULAS (INCL. BASE Y TAPA DE H.S.)</t>
  </si>
  <si>
    <t>PRUEBAS HIDROSTÁTICAS EN TUBERIAS DE</t>
  </si>
  <si>
    <t>DE Ø 6"  PVC SDR-26  C/ J.G.+3% PERDIDA</t>
  </si>
  <si>
    <t>SUMINISTRO Y COLOCACIÓN DE HIDRANTES</t>
  </si>
  <si>
    <t>HIDRANTE DE Ø6" PLATILLADO, EN TUBERIA DE Ø6"</t>
  </si>
  <si>
    <t>REPOSICIÓN CARPETA ASFÁLTICA (L=825.52 M)</t>
  </si>
  <si>
    <t xml:space="preserve">MOVIMIENTO DE TIERRA  </t>
  </si>
  <si>
    <t>11.1.1</t>
  </si>
  <si>
    <t xml:space="preserve">EXCAVACIÓN MATERIAL COMPACTO C/EQUIPO </t>
  </si>
  <si>
    <t>11.1.2</t>
  </si>
  <si>
    <t xml:space="preserve">BOTE DE MATERIAL CON CAMIÓN D= 5 KM (INCLUYE CARGUÍO Y ESPARCIMIENTO EN BOTADERO) </t>
  </si>
  <si>
    <t xml:space="preserve">SUMINISTRO DE MATERIAL PARA BASE D= 15 KM </t>
  </si>
  <si>
    <t xml:space="preserve">COMPACTACIÓN MATERIAL DE RELLENO C/COMPACTADOR MECÁNICO EN CAPAS DE 0.20 M </t>
  </si>
  <si>
    <t xml:space="preserve">IMPRIMACCION SENCILLA </t>
  </si>
  <si>
    <t>REPOSICION Y COLOCACION DE  ASFALTO 2" (INCLUYE RIEGO DE ADHERENCIA)</t>
  </si>
  <si>
    <t>TRANSPORTE ASFALTO DISTANCIA APROXIMADA D = 10 KM</t>
  </si>
  <si>
    <t>M3XKM</t>
  </si>
  <si>
    <t>CONTROL Y MANEJO DE TRANSITO (INCLUYE USO DE LETREROS, USO DE DE CONOS REFRACTARIOS Y HOMBRES CON BANDEROLAS)</t>
  </si>
  <si>
    <t>SEÑALIZACION, CONTROL Y SEGURIDAD EN LA OBRA  (INCLUYE PASARELAS, LETREROS PEQUEÑOS CON BASE EN ANGULARES, POSTES PARA CINTAS REFRACTARIA, MECHONES, BARRERAS DE PELIGRO NARANJA)</t>
  </si>
  <si>
    <t xml:space="preserve">LIMPIEZA CONTINUA Y  FINAL (OBREROS, CAMION  Y HERRAMIENTAS MENORES) CON TRAMOS DE ALTA PENDIENTE </t>
  </si>
  <si>
    <t>SUB-TOTAL A</t>
  </si>
  <si>
    <t>B</t>
  </si>
  <si>
    <t>RED DE DISTRIBUCIÓN</t>
  </si>
  <si>
    <t>EXCAVACION CON CLASIFICACIÓN (1,539.08 M3)</t>
  </si>
  <si>
    <t>2.1.1</t>
  </si>
  <si>
    <t>2.1.2</t>
  </si>
  <si>
    <t xml:space="preserve">BOTE DE MATERIAL CON CAMION D= 5 KM (INCLUYE ESPARCIMIENTO) </t>
  </si>
  <si>
    <t>SUMINISTRO DE TUBERIA:</t>
  </si>
  <si>
    <t>DE Ø 4"  PVC SDR-26  C/ J.G. +2% PÉRDIDA POR CAMPANA</t>
  </si>
  <si>
    <t>DE Ø 3"  PVC SDR-26  C/ J.G. + 2% PÉRDIDA POR CAMPANA</t>
  </si>
  <si>
    <t>COLOCACIÓN DE TUBERIA:</t>
  </si>
  <si>
    <t>DE Ø 4"  PVC SDR-26  C/ J.G. + 2% DESP.</t>
  </si>
  <si>
    <t>DE Ø 3"  PVC SDR-26  C/ J.G. + 2% DESP.</t>
  </si>
  <si>
    <t xml:space="preserve">CODO 4" X 20° ACERO SCH-80 C/PROTECCION ANTICORROSIVA </t>
  </si>
  <si>
    <t xml:space="preserve">CODO 3" X 90° ACERO SCH-80 C/PROTECCION ANTICORROSIVA </t>
  </si>
  <si>
    <t xml:space="preserve">CODO 3" X 40° ACERO SCH-80 C/PROTECCION ANTICORROSIVA </t>
  </si>
  <si>
    <t xml:space="preserve">CODO 3" X 70° ACERO SCH-80 C/PROTECCION ANTICORROSIVA </t>
  </si>
  <si>
    <t>TEE 3" X 3" ACERO SCH-80 C/PROTECCION ANTICORROSIVA</t>
  </si>
  <si>
    <t>TEE 4" X 3" ACERO SCH-80 C/PROTECCION ANTICORROSIVA</t>
  </si>
  <si>
    <t>REDUCCIÓN 4" X 3" ACERO SCH-80 C/PROTECCION ANTICORROSIVA</t>
  </si>
  <si>
    <t>TAPÓN 3" ACERO SCH-80 C/PROTECCION ANTICORROSIVA</t>
  </si>
  <si>
    <t xml:space="preserve">VALVULA DE COMPUERTA Ø4" H.F. PLATILLADA COMPLETA 150 PSI  (INCL.: VALVULA PLATILLADA, TORNILLOS,  JUNTA DE GOMA,  NIPLE PLATILLADO, JUNTA MECANICA TIPO DRESSER ) </t>
  </si>
  <si>
    <t xml:space="preserve">VALVULA DE COMPUERTA Ø3" H.F. PLATILLADA COMPLETA 150 PSI  (INCL.: VALVULA PLATILLADA, TORNILLOS,  JUNTA DE GOMA,  NIPLE PLATILLADO, JUNTA MECANICA TIPO DRESSER ) </t>
  </si>
  <si>
    <t>ACOMETIDAS URBANAS Ø3"(107 UNIDADES)</t>
  </si>
  <si>
    <t>COLLARIN EN POLIETILENO Ø3" (ABRAZADERA)</t>
  </si>
  <si>
    <t>TUBERIA DE POLIETILENO DE ALTA DENSIDAD Ø1/2" INTERNO L=6.00M (PROMEDIO)</t>
  </si>
  <si>
    <t>ADAPTADOR  MACHO Ø1/2" ROSCADO A MANGUERA</t>
  </si>
  <si>
    <t>ADAPTADOR  HEMBRA Ø1/2" ROSCADO A MANGUERA</t>
  </si>
  <si>
    <t>LLAVE DE PASO DE 1/2"</t>
  </si>
  <si>
    <t>VALVULA CHECK DE 1/2" BRONCE</t>
  </si>
  <si>
    <t>CAJA DE ACOMETIDA PLASTICA EN POLIETILENO 10"</t>
  </si>
  <si>
    <t>TUBERIA 1/2"  SCH 40 PVC LONGITUD L=1.00M (PROMEDIO)</t>
  </si>
  <si>
    <t>ANCLAJES DE H.S. FC' 180 KG/CM2</t>
  </si>
  <si>
    <t>CEMENTO SOLVENTE Y TEFLON</t>
  </si>
  <si>
    <t xml:space="preserve">TAPON HEMBRA 1/2" PVC  </t>
  </si>
  <si>
    <t>EXCAVACION Y TAPADO A MANO</t>
  </si>
  <si>
    <t>MANO DE OBRA PLOMERO</t>
  </si>
  <si>
    <t>PRUEBA HIDROSTÁTICA</t>
  </si>
  <si>
    <t>DE Ø 4"  PVC SDR-26  C/ J.G.</t>
  </si>
  <si>
    <t>DE Ø 3"  PVC SDR-26  C/ J.G.</t>
  </si>
  <si>
    <t>HIDRANTE DE Ø6" PLATILLADO, EN TUBERIA DE Ø3"</t>
  </si>
  <si>
    <t>DEMOLICIÓN DE:</t>
  </si>
  <si>
    <t>ACERA DE 0.80 M</t>
  </si>
  <si>
    <t>CONTEN</t>
  </si>
  <si>
    <t>BOTE DE MATERIAL DEMOLIDO CON CAMION D=5 KM</t>
  </si>
  <si>
    <t>REPOSICIÓN DE:</t>
  </si>
  <si>
    <t xml:space="preserve">LIMPIEZA FINAL (OBREROS, CAMION  Y HERRAMIENTAS MENORES) CON TRAMOS DE ALTA PENDIENTE </t>
  </si>
  <si>
    <t>SUB-TOTAL  B</t>
  </si>
  <si>
    <t>C</t>
  </si>
  <si>
    <t>VARIOS</t>
  </si>
  <si>
    <t>CAMPAMENTO (INC  ALQUILER DE CASA  O SOLAR, FURGON OFICINA, ALMACEN Y ALQUILER BANOS MOVILES)</t>
  </si>
  <si>
    <t>MESES</t>
  </si>
  <si>
    <t>VALLA ANUNCIANDO OBRA 16' X 8' IMPRESION FULL COLOR CONTENIENDO LOGO DE INAPA, NOMBRE DE PROYECTO Y CONTRATISTA. ESTRUCTURA EN TUBOS GALVANIZADOS 1 1/2"X 1 1/2" Y SOPORTES EN TUBO CUAD. 4" X 4"</t>
  </si>
  <si>
    <t>SUB-TOTAL C</t>
  </si>
  <si>
    <t>SUB-TOTAL GENERAL</t>
  </si>
  <si>
    <t>GASTOS INDIRECTOS</t>
  </si>
  <si>
    <t>HONORARIOS PROFESIONALES</t>
  </si>
  <si>
    <t>GASTOS ADMINISTRATIVOS</t>
  </si>
  <si>
    <t xml:space="preserve">SEGUROS, PÓLIZA Y FIANZAS </t>
  </si>
  <si>
    <t>SUPERVISIÓN DE LA OBRA</t>
  </si>
  <si>
    <t>GASTOS DE TRANSPORTE</t>
  </si>
  <si>
    <t>LEY 6-86</t>
  </si>
  <si>
    <t>CODIA</t>
  </si>
  <si>
    <t xml:space="preserve"> ITBIS A HONORARIOS PROFESIONALES (LEY 07-2007)</t>
  </si>
  <si>
    <t>OPERACIÓN Y MANTENIMIENTO INAPA</t>
  </si>
  <si>
    <t>IMPREVISTOS</t>
  </si>
  <si>
    <t>MEDIDA DE COMPESACIÓN AMBIENTAL</t>
  </si>
  <si>
    <t>TOTAL GASTOS INDIRECTOS</t>
  </si>
  <si>
    <t xml:space="preserve">TOTAL A EJECUTAR </t>
  </si>
  <si>
    <t xml:space="preserve">                    PREPARADO POR:</t>
  </si>
  <si>
    <t xml:space="preserve">                                                    REVISADO POR :</t>
  </si>
  <si>
    <t xml:space="preserve">                             </t>
  </si>
  <si>
    <t xml:space="preserve">                ING. MAYRASSIS BELLO</t>
  </si>
  <si>
    <t xml:space="preserve">             ING. JOHANNY MERCEDES V.</t>
  </si>
  <si>
    <t xml:space="preserve">          ING. DEPTO. COSTOSY PRESUPUESTOS  </t>
  </si>
  <si>
    <t xml:space="preserve">ING. DEPTO.  DE COSTOS Y PRESUPUESTOS </t>
  </si>
  <si>
    <t xml:space="preserve">             SOMETIDO POR :</t>
  </si>
  <si>
    <t xml:space="preserve">                                                    VISTO BUENO :</t>
  </si>
  <si>
    <t xml:space="preserve">                ING. SONIA E. RODRIGUEZ R.</t>
  </si>
  <si>
    <t xml:space="preserve">     ING. JOSÉ MANUEL AYBAR OVALLE</t>
  </si>
  <si>
    <t xml:space="preserve">        ENC. DEPTO. DE COSTOS Y PRESUPUESTOS </t>
  </si>
  <si>
    <t xml:space="preserve">             DIRECTOR DE INGENIERIA</t>
  </si>
  <si>
    <t>Obra: LÍNEA DE CONDUCCIÓN Y REDES VILLA GUERRERO COMPRENDIDA ENTRE LOS NUDOS 1, 21 Y 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</si>
</sst>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(* #,##0.00_);_(* \(#,##0.00\);_(* &quot;-&quot;??_);_(@_)"/>
    <numFmt numFmtId="164" formatCode="_-* #,##0.00\ _€_-;\-* #,##0.00\ _€_-;_-* &quot;-&quot;??\ _€_-;_-@_-"/>
    <numFmt numFmtId="165" formatCode="#,##0.0;\-#,##0.0"/>
    <numFmt numFmtId="166" formatCode="0.0"/>
    <numFmt numFmtId="167" formatCode="#,##0.00;[Red]#,##0.00"/>
    <numFmt numFmtId="168" formatCode="#,##0;\-#,##0"/>
    <numFmt numFmtId="169" formatCode="#,##0.0_);\(#,##0.0\)"/>
    <numFmt numFmtId="170" formatCode="_-* #,##0.00_-;\-* #,##0.00_-;_-* &quot;-&quot;??_-;_-@_-"/>
    <numFmt numFmtId="171" formatCode="#,##0.00;\-#,##0.00"/>
    <numFmt numFmtId="172" formatCode="_-* #,##0.00\ _P_t_s_-;\-* #,##0.00\ _P_t_s_-;_-* &quot;-&quot;??\ _P_t_s_-;_-@_-"/>
    <numFmt numFmtId="173" formatCode="0.0%"/>
    <numFmt numFmtId="174" formatCode="_-* #,##0.0\ _€_-;\-* #,##0.0\ _€_-;_-* &quot;-&quot;??\ _€_-;_-@_-"/>
    <numFmt numFmtId="175" formatCode="General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2"/>
      <name val="Courier"/>
      <family val="3"/>
    </font>
    <font>
      <sz val="10"/>
      <color theme="1"/>
      <name val="Arial"/>
      <family val="2"/>
    </font>
    <font>
      <sz val="9"/>
      <name val="Arial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39" fontId="10" fillId="0" borderId="0"/>
    <xf numFmtId="0" fontId="2" fillId="0" borderId="0"/>
    <xf numFmtId="0" fontId="1" fillId="0" borderId="0"/>
    <xf numFmtId="0" fontId="2" fillId="0" borderId="0"/>
    <xf numFmtId="39" fontId="10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0" fontId="2" fillId="0" borderId="0"/>
    <xf numFmtId="39" fontId="10" fillId="0" borderId="0"/>
    <xf numFmtId="39" fontId="10" fillId="0" borderId="0"/>
    <xf numFmtId="0" fontId="2" fillId="0" borderId="0"/>
    <xf numFmtId="172" fontId="2" fillId="0" borderId="0" applyFont="0" applyFill="0" applyBorder="0" applyAlignment="0" applyProtection="0"/>
    <xf numFmtId="0" fontId="13" fillId="0" borderId="0"/>
    <xf numFmtId="17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289">
    <xf numFmtId="0" fontId="0" fillId="0" borderId="0" xfId="0"/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right" wrapText="1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right" wrapText="1"/>
    </xf>
    <xf numFmtId="0" fontId="0" fillId="2" borderId="0" xfId="0" applyFill="1"/>
    <xf numFmtId="0" fontId="5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top" wrapText="1"/>
    </xf>
    <xf numFmtId="43" fontId="2" fillId="2" borderId="0" xfId="2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43" fontId="2" fillId="2" borderId="0" xfId="2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horizontal="right" wrapText="1"/>
    </xf>
    <xf numFmtId="4" fontId="6" fillId="0" borderId="3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vertical="center" wrapText="1"/>
    </xf>
    <xf numFmtId="43" fontId="2" fillId="0" borderId="4" xfId="2" applyFont="1" applyFill="1" applyBorder="1" applyAlignment="1">
      <alignment horizontal="center" vertical="center" wrapText="1"/>
    </xf>
    <xf numFmtId="43" fontId="3" fillId="0" borderId="4" xfId="0" applyNumberFormat="1" applyFont="1" applyFill="1" applyBorder="1" applyAlignment="1">
      <alignment horizontal="center"/>
    </xf>
    <xf numFmtId="43" fontId="7" fillId="0" borderId="4" xfId="0" applyNumberFormat="1" applyFont="1" applyFill="1" applyBorder="1" applyAlignment="1">
      <alignment vertical="center"/>
    </xf>
    <xf numFmtId="39" fontId="3" fillId="0" borderId="4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4" xfId="0" applyNumberFormat="1" applyFont="1" applyFill="1" applyBorder="1" applyAlignment="1">
      <alignment vertical="center" wrapText="1"/>
    </xf>
    <xf numFmtId="43" fontId="2" fillId="0" borderId="4" xfId="0" applyNumberFormat="1" applyFont="1" applyFill="1" applyBorder="1" applyAlignment="1">
      <alignment horizontal="center" vertical="center"/>
    </xf>
    <xf numFmtId="43" fontId="2" fillId="0" borderId="4" xfId="0" applyNumberFormat="1" applyFont="1" applyFill="1" applyBorder="1" applyAlignment="1">
      <alignment vertical="center"/>
    </xf>
    <xf numFmtId="39" fontId="2" fillId="0" borderId="4" xfId="0" applyNumberFormat="1" applyFont="1" applyFill="1" applyBorder="1" applyAlignment="1">
      <alignment vertical="center"/>
    </xf>
    <xf numFmtId="4" fontId="2" fillId="0" borderId="4" xfId="3" applyNumberFormat="1" applyFont="1" applyFill="1" applyBorder="1" applyAlignment="1" applyProtection="1">
      <alignment horizontal="right" vertical="center" wrapText="1"/>
      <protection locked="0"/>
    </xf>
    <xf numFmtId="43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center"/>
    </xf>
    <xf numFmtId="164" fontId="2" fillId="0" borderId="4" xfId="1" applyFont="1" applyFill="1" applyBorder="1" applyAlignment="1">
      <alignment horizontal="right" vertical="top" wrapText="1"/>
    </xf>
    <xf numFmtId="39" fontId="3" fillId="0" borderId="4" xfId="0" applyNumberFormat="1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/>
    </xf>
    <xf numFmtId="43" fontId="2" fillId="0" borderId="6" xfId="2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164" fontId="2" fillId="0" borderId="6" xfId="1" applyFont="1" applyFill="1" applyBorder="1" applyAlignment="1">
      <alignment horizontal="right" vertical="top" wrapText="1"/>
    </xf>
    <xf numFmtId="37" fontId="5" fillId="0" borderId="4" xfId="4" applyNumberFormat="1" applyFont="1" applyFill="1" applyBorder="1" applyAlignment="1">
      <alignment horizontal="right" vertical="top"/>
    </xf>
    <xf numFmtId="0" fontId="5" fillId="0" borderId="0" xfId="4" applyFont="1" applyFill="1" applyBorder="1" applyAlignment="1">
      <alignment horizontal="left" vertical="top" wrapText="1"/>
    </xf>
    <xf numFmtId="164" fontId="2" fillId="0" borderId="6" xfId="5" applyFont="1" applyFill="1" applyBorder="1" applyAlignment="1">
      <alignment vertical="top"/>
    </xf>
    <xf numFmtId="164" fontId="2" fillId="0" borderId="6" xfId="5" applyFont="1" applyFill="1" applyBorder="1" applyAlignment="1">
      <alignment horizontal="center" vertical="top"/>
    </xf>
    <xf numFmtId="39" fontId="5" fillId="0" borderId="4" xfId="4" applyNumberFormat="1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>
      <alignment horizontal="right"/>
    </xf>
    <xf numFmtId="0" fontId="2" fillId="0" borderId="6" xfId="4" applyFont="1" applyFill="1" applyBorder="1" applyAlignment="1">
      <alignment horizontal="left"/>
    </xf>
    <xf numFmtId="164" fontId="2" fillId="0" borderId="4" xfId="5" applyFont="1" applyFill="1" applyBorder="1" applyAlignment="1" applyProtection="1">
      <alignment horizontal="right" vertical="center"/>
    </xf>
    <xf numFmtId="164" fontId="2" fillId="0" borderId="6" xfId="5" applyFont="1" applyFill="1" applyBorder="1" applyAlignment="1">
      <alignment horizontal="center"/>
    </xf>
    <xf numFmtId="164" fontId="2" fillId="0" borderId="4" xfId="5" applyFont="1" applyFill="1" applyBorder="1" applyAlignment="1">
      <alignment horizontal="right" vertical="top" wrapText="1"/>
    </xf>
    <xf numFmtId="164" fontId="2" fillId="0" borderId="4" xfId="1" applyFont="1" applyFill="1" applyBorder="1" applyAlignment="1" applyProtection="1">
      <alignment horizontal="right" vertical="top" wrapText="1"/>
      <protection locked="0"/>
    </xf>
    <xf numFmtId="0" fontId="2" fillId="0" borderId="4" xfId="0" applyFont="1" applyFill="1" applyBorder="1" applyAlignment="1">
      <alignment horizontal="right" vertical="center"/>
    </xf>
    <xf numFmtId="0" fontId="2" fillId="0" borderId="6" xfId="4" applyFont="1" applyFill="1" applyBorder="1" applyAlignment="1">
      <alignment horizontal="left" wrapText="1"/>
    </xf>
    <xf numFmtId="164" fontId="2" fillId="0" borderId="6" xfId="5" applyFont="1" applyFill="1" applyBorder="1" applyAlignment="1">
      <alignment horizontal="center" vertical="center"/>
    </xf>
    <xf numFmtId="164" fontId="2" fillId="0" borderId="4" xfId="5" applyFont="1" applyFill="1" applyBorder="1" applyAlignment="1">
      <alignment horizontal="right" vertical="center" wrapText="1"/>
    </xf>
    <xf numFmtId="164" fontId="2" fillId="0" borderId="4" xfId="1" applyFont="1" applyFill="1" applyBorder="1" applyAlignment="1" applyProtection="1">
      <alignment horizontal="right" vertical="center" wrapText="1"/>
      <protection locked="0"/>
    </xf>
    <xf numFmtId="0" fontId="6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 wrapText="1"/>
    </xf>
    <xf numFmtId="0" fontId="6" fillId="0" borderId="4" xfId="0" applyFont="1" applyFill="1" applyBorder="1" applyAlignment="1"/>
    <xf numFmtId="0" fontId="8" fillId="0" borderId="4" xfId="0" applyFont="1" applyFill="1" applyBorder="1" applyAlignment="1">
      <alignment horizontal="right" wrapText="1"/>
    </xf>
    <xf numFmtId="43" fontId="9" fillId="0" borderId="4" xfId="0" applyNumberFormat="1" applyFont="1" applyFill="1" applyBorder="1" applyAlignment="1">
      <alignment horizontal="right" vertical="center" wrapText="1"/>
    </xf>
    <xf numFmtId="165" fontId="5" fillId="0" borderId="4" xfId="6" applyNumberFormat="1" applyFont="1" applyFill="1" applyBorder="1" applyAlignment="1" applyProtection="1">
      <alignment horizontal="right" vertical="center"/>
    </xf>
    <xf numFmtId="0" fontId="5" fillId="0" borderId="4" xfId="0" applyNumberFormat="1" applyFont="1" applyFill="1" applyBorder="1" applyAlignment="1">
      <alignment horizontal="left" vertical="center" wrapText="1"/>
    </xf>
    <xf numFmtId="4" fontId="2" fillId="0" borderId="4" xfId="0" applyNumberFormat="1" applyFont="1" applyFill="1" applyBorder="1" applyAlignment="1">
      <alignment horizontal="center" vertical="center"/>
    </xf>
    <xf numFmtId="4" fontId="9" fillId="0" borderId="4" xfId="3" applyNumberFormat="1" applyFont="1" applyFill="1" applyBorder="1" applyAlignment="1" applyProtection="1">
      <alignment horizontal="right" vertical="center" wrapText="1"/>
      <protection locked="0"/>
    </xf>
    <xf numFmtId="4" fontId="2" fillId="0" borderId="4" xfId="0" applyNumberFormat="1" applyFont="1" applyFill="1" applyBorder="1" applyAlignment="1">
      <alignment horizontal="right" vertical="center" wrapText="1"/>
    </xf>
    <xf numFmtId="165" fontId="2" fillId="0" borderId="4" xfId="6" applyNumberFormat="1" applyFont="1" applyFill="1" applyBorder="1" applyAlignment="1" applyProtection="1">
      <alignment horizontal="right" vertical="top"/>
    </xf>
    <xf numFmtId="0" fontId="2" fillId="0" borderId="4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right" vertical="top" wrapText="1"/>
    </xf>
    <xf numFmtId="0" fontId="3" fillId="0" borderId="4" xfId="0" applyNumberFormat="1" applyFont="1" applyFill="1" applyBorder="1" applyAlignment="1">
      <alignment vertical="center" wrapText="1"/>
    </xf>
    <xf numFmtId="43" fontId="2" fillId="0" borderId="4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justify" vertical="top" wrapText="1"/>
    </xf>
    <xf numFmtId="43" fontId="3" fillId="0" borderId="4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166" fontId="2" fillId="0" borderId="4" xfId="0" applyNumberFormat="1" applyFont="1" applyFill="1" applyBorder="1" applyAlignment="1">
      <alignment horizontal="right" vertical="top" wrapText="1"/>
    </xf>
    <xf numFmtId="164" fontId="2" fillId="0" borderId="4" xfId="1" applyFont="1" applyFill="1" applyBorder="1" applyAlignment="1">
      <alignment horizontal="right" vertical="center" wrapText="1"/>
    </xf>
    <xf numFmtId="164" fontId="2" fillId="0" borderId="4" xfId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left" vertical="top" wrapText="1"/>
    </xf>
    <xf numFmtId="0" fontId="3" fillId="0" borderId="4" xfId="0" applyNumberFormat="1" applyFont="1" applyFill="1" applyBorder="1" applyAlignment="1">
      <alignment vertical="top" wrapText="1"/>
    </xf>
    <xf numFmtId="43" fontId="2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/>
    </xf>
    <xf numFmtId="4" fontId="6" fillId="0" borderId="4" xfId="0" applyNumberFormat="1" applyFont="1" applyFill="1" applyBorder="1" applyAlignment="1">
      <alignment horizontal="right" wrapText="1"/>
    </xf>
    <xf numFmtId="0" fontId="0" fillId="2" borderId="4" xfId="0" applyFill="1" applyBorder="1"/>
    <xf numFmtId="0" fontId="5" fillId="0" borderId="4" xfId="7" applyFont="1" applyFill="1" applyBorder="1" applyAlignment="1">
      <alignment horizontal="left" vertical="top" wrapText="1"/>
    </xf>
    <xf numFmtId="4" fontId="6" fillId="0" borderId="4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3" fillId="0" borderId="4" xfId="0" applyFont="1" applyFill="1" applyBorder="1" applyAlignment="1">
      <alignment horizontal="right" vertical="top"/>
    </xf>
    <xf numFmtId="0" fontId="2" fillId="0" borderId="4" xfId="0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right" vertical="top"/>
    </xf>
    <xf numFmtId="0" fontId="2" fillId="0" borderId="7" xfId="0" applyFont="1" applyFill="1" applyBorder="1" applyAlignment="1">
      <alignment vertical="top" wrapText="1"/>
    </xf>
    <xf numFmtId="43" fontId="2" fillId="0" borderId="7" xfId="2" applyFont="1" applyFill="1" applyBorder="1" applyAlignment="1">
      <alignment horizontal="center" vertical="center" wrapText="1"/>
    </xf>
    <xf numFmtId="43" fontId="3" fillId="0" borderId="7" xfId="0" applyNumberFormat="1" applyFont="1" applyFill="1" applyBorder="1" applyAlignment="1">
      <alignment horizontal="center" vertical="center"/>
    </xf>
    <xf numFmtId="43" fontId="2" fillId="0" borderId="7" xfId="0" applyNumberFormat="1" applyFont="1" applyFill="1" applyBorder="1" applyAlignment="1">
      <alignment horizontal="center" vertical="center" wrapText="1"/>
    </xf>
    <xf numFmtId="39" fontId="3" fillId="0" borderId="7" xfId="0" applyNumberFormat="1" applyFont="1" applyFill="1" applyBorder="1" applyAlignment="1">
      <alignment horizontal="right" vertical="center" wrapText="1"/>
    </xf>
    <xf numFmtId="2" fontId="3" fillId="0" borderId="4" xfId="0" applyNumberFormat="1" applyFont="1" applyFill="1" applyBorder="1" applyAlignment="1">
      <alignment horizontal="right" vertical="top"/>
    </xf>
    <xf numFmtId="0" fontId="2" fillId="0" borderId="4" xfId="8" applyFont="1" applyFill="1" applyBorder="1" applyAlignment="1">
      <alignment horizontal="left" vertical="center" wrapText="1"/>
    </xf>
    <xf numFmtId="167" fontId="2" fillId="0" borderId="4" xfId="0" applyNumberFormat="1" applyFont="1" applyFill="1" applyBorder="1"/>
    <xf numFmtId="0" fontId="6" fillId="0" borderId="4" xfId="0" applyFont="1" applyFill="1" applyBorder="1" applyAlignment="1">
      <alignment horizontal="right" vertical="top"/>
    </xf>
    <xf numFmtId="0" fontId="5" fillId="0" borderId="4" xfId="0" applyFont="1" applyFill="1" applyBorder="1" applyAlignment="1">
      <alignment vertical="top" wrapText="1"/>
    </xf>
    <xf numFmtId="4" fontId="2" fillId="0" borderId="4" xfId="9" applyNumberFormat="1" applyFont="1" applyFill="1" applyBorder="1" applyAlignment="1">
      <alignment vertical="center"/>
    </xf>
    <xf numFmtId="168" fontId="5" fillId="0" borderId="4" xfId="0" applyNumberFormat="1" applyFont="1" applyFill="1" applyBorder="1" applyAlignment="1" applyProtection="1">
      <alignment horizontal="right" vertical="center"/>
    </xf>
    <xf numFmtId="168" fontId="5" fillId="0" borderId="4" xfId="0" applyNumberFormat="1" applyFont="1" applyFill="1" applyBorder="1" applyAlignment="1" applyProtection="1">
      <alignment horizontal="right" vertical="center" wrapText="1"/>
    </xf>
    <xf numFmtId="49" fontId="5" fillId="0" borderId="4" xfId="10" applyNumberFormat="1" applyFont="1" applyFill="1" applyBorder="1" applyAlignment="1">
      <alignment vertical="top" wrapText="1"/>
    </xf>
    <xf numFmtId="4" fontId="3" fillId="0" borderId="4" xfId="0" applyNumberFormat="1" applyFont="1" applyFill="1" applyBorder="1" applyAlignment="1">
      <alignment vertical="top"/>
    </xf>
    <xf numFmtId="4" fontId="3" fillId="0" borderId="4" xfId="0" applyNumberFormat="1" applyFont="1" applyFill="1" applyBorder="1" applyAlignment="1">
      <alignment horizontal="center" vertical="top"/>
    </xf>
    <xf numFmtId="167" fontId="2" fillId="0" borderId="4" xfId="0" applyNumberFormat="1" applyFont="1" applyFill="1" applyBorder="1" applyAlignment="1">
      <alignment vertical="top" wrapText="1"/>
    </xf>
    <xf numFmtId="165" fontId="2" fillId="0" borderId="4" xfId="0" applyNumberFormat="1" applyFont="1" applyFill="1" applyBorder="1" applyAlignment="1" applyProtection="1">
      <alignment horizontal="right" vertical="center" wrapText="1"/>
    </xf>
    <xf numFmtId="4" fontId="2" fillId="0" borderId="4" xfId="0" applyNumberFormat="1" applyFont="1" applyFill="1" applyBorder="1" applyAlignment="1">
      <alignment vertical="center"/>
    </xf>
    <xf numFmtId="167" fontId="2" fillId="0" borderId="4" xfId="0" applyNumberFormat="1" applyFont="1" applyFill="1" applyBorder="1" applyAlignment="1">
      <alignment horizontal="right" vertical="center" wrapText="1"/>
    </xf>
    <xf numFmtId="39" fontId="2" fillId="0" borderId="4" xfId="0" applyNumberFormat="1" applyFont="1" applyFill="1" applyBorder="1" applyAlignment="1">
      <alignment horizontal="right" vertical="center" wrapText="1"/>
    </xf>
    <xf numFmtId="0" fontId="5" fillId="0" borderId="6" xfId="4" applyFont="1" applyFill="1" applyBorder="1" applyAlignment="1">
      <alignment horizontal="left" wrapText="1"/>
    </xf>
    <xf numFmtId="169" fontId="2" fillId="0" borderId="7" xfId="0" applyNumberFormat="1" applyFont="1" applyFill="1" applyBorder="1" applyAlignment="1">
      <alignment horizontal="right" vertical="center"/>
    </xf>
    <xf numFmtId="39" fontId="2" fillId="0" borderId="7" xfId="0" applyNumberFormat="1" applyFont="1" applyFill="1" applyBorder="1" applyAlignment="1">
      <alignment wrapText="1"/>
    </xf>
    <xf numFmtId="164" fontId="2" fillId="0" borderId="7" xfId="1" applyFont="1" applyFill="1" applyBorder="1" applyAlignment="1">
      <alignment vertical="top"/>
    </xf>
    <xf numFmtId="164" fontId="2" fillId="0" borderId="7" xfId="1" applyFont="1" applyFill="1" applyBorder="1" applyAlignment="1">
      <alignment horizontal="center" vertical="top"/>
    </xf>
    <xf numFmtId="164" fontId="2" fillId="0" borderId="7" xfId="1" applyFont="1" applyFill="1" applyBorder="1" applyAlignment="1" applyProtection="1">
      <alignment horizontal="right" vertical="top" wrapText="1"/>
      <protection locked="0"/>
    </xf>
    <xf numFmtId="169" fontId="2" fillId="0" borderId="4" xfId="0" applyNumberFormat="1" applyFont="1" applyFill="1" applyBorder="1" applyAlignment="1">
      <alignment horizontal="right" vertical="center"/>
    </xf>
    <xf numFmtId="164" fontId="2" fillId="0" borderId="4" xfId="1" applyFont="1" applyFill="1" applyBorder="1" applyAlignment="1">
      <alignment vertical="center"/>
    </xf>
    <xf numFmtId="164" fontId="2" fillId="0" borderId="4" xfId="1" applyFont="1" applyFill="1" applyBorder="1" applyAlignment="1">
      <alignment horizontal="center" vertical="center"/>
    </xf>
    <xf numFmtId="169" fontId="9" fillId="0" borderId="6" xfId="0" applyNumberFormat="1" applyFont="1" applyFill="1" applyBorder="1" applyAlignment="1">
      <alignment horizontal="right" vertical="center"/>
    </xf>
    <xf numFmtId="0" fontId="9" fillId="0" borderId="6" xfId="4" applyFont="1" applyFill="1" applyBorder="1" applyAlignment="1">
      <alignment horizontal="left" wrapText="1"/>
    </xf>
    <xf numFmtId="164" fontId="9" fillId="0" borderId="4" xfId="1" applyFont="1" applyFill="1" applyBorder="1" applyAlignment="1">
      <alignment vertical="center"/>
    </xf>
    <xf numFmtId="164" fontId="9" fillId="0" borderId="4" xfId="1" applyFont="1" applyFill="1" applyBorder="1" applyAlignment="1">
      <alignment horizontal="center" vertical="center"/>
    </xf>
    <xf numFmtId="43" fontId="9" fillId="0" borderId="4" xfId="0" applyNumberFormat="1" applyFont="1" applyFill="1" applyBorder="1" applyAlignment="1">
      <alignment horizontal="center" vertical="center" wrapText="1"/>
    </xf>
    <xf numFmtId="164" fontId="9" fillId="0" borderId="4" xfId="1" applyFont="1" applyFill="1" applyBorder="1" applyAlignment="1" applyProtection="1">
      <alignment horizontal="right" vertical="top" wrapText="1"/>
      <protection locked="0"/>
    </xf>
    <xf numFmtId="166" fontId="2" fillId="0" borderId="6" xfId="3" applyNumberFormat="1" applyFont="1" applyFill="1" applyBorder="1" applyAlignment="1">
      <alignment horizontal="right" vertical="top" wrapText="1"/>
    </xf>
    <xf numFmtId="39" fontId="2" fillId="0" borderId="4" xfId="0" applyNumberFormat="1" applyFont="1" applyFill="1" applyBorder="1" applyAlignment="1">
      <alignment wrapText="1"/>
    </xf>
    <xf numFmtId="164" fontId="2" fillId="0" borderId="4" xfId="1" applyFont="1" applyFill="1" applyBorder="1" applyAlignment="1">
      <alignment vertical="top"/>
    </xf>
    <xf numFmtId="164" fontId="2" fillId="0" borderId="4" xfId="1" applyFont="1" applyFill="1" applyBorder="1" applyAlignment="1">
      <alignment horizontal="center" vertical="top"/>
    </xf>
    <xf numFmtId="164" fontId="2" fillId="0" borderId="4" xfId="1" applyFont="1" applyFill="1" applyBorder="1" applyAlignment="1" applyProtection="1">
      <alignment horizontal="right" vertical="center"/>
    </xf>
    <xf numFmtId="164" fontId="2" fillId="0" borderId="6" xfId="1" applyFont="1" applyFill="1" applyBorder="1" applyAlignment="1">
      <alignment horizontal="center" vertical="center"/>
    </xf>
    <xf numFmtId="0" fontId="2" fillId="0" borderId="4" xfId="11" applyFont="1" applyFill="1" applyBorder="1" applyAlignment="1">
      <alignment vertical="top" wrapText="1"/>
    </xf>
    <xf numFmtId="4" fontId="2" fillId="0" borderId="4" xfId="12" applyNumberFormat="1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>
      <alignment vertical="center" wrapText="1"/>
    </xf>
    <xf numFmtId="4" fontId="2" fillId="0" borderId="4" xfId="0" applyNumberFormat="1" applyFont="1" applyFill="1" applyBorder="1" applyAlignment="1" applyProtection="1">
      <alignment vertical="center"/>
      <protection locked="0"/>
    </xf>
    <xf numFmtId="4" fontId="2" fillId="0" borderId="4" xfId="13" applyNumberFormat="1" applyFont="1" applyFill="1" applyBorder="1" applyAlignment="1">
      <alignment vertical="top" wrapText="1"/>
    </xf>
    <xf numFmtId="4" fontId="2" fillId="0" borderId="4" xfId="13" applyNumberFormat="1" applyFont="1" applyFill="1" applyBorder="1" applyAlignment="1">
      <alignment vertical="center"/>
    </xf>
    <xf numFmtId="4" fontId="2" fillId="0" borderId="4" xfId="14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vertical="top"/>
    </xf>
    <xf numFmtId="0" fontId="2" fillId="0" borderId="4" xfId="0" applyFont="1" applyFill="1" applyBorder="1" applyAlignment="1">
      <alignment horizontal="left" vertical="center" wrapText="1"/>
    </xf>
    <xf numFmtId="4" fontId="2" fillId="0" borderId="4" xfId="15" applyNumberFormat="1" applyFont="1" applyFill="1" applyBorder="1" applyAlignment="1" applyProtection="1">
      <alignment horizontal="right" vertical="center"/>
    </xf>
    <xf numFmtId="0" fontId="2" fillId="0" borderId="4" xfId="0" applyNumberFormat="1" applyFont="1" applyFill="1" applyBorder="1" applyAlignment="1">
      <alignment vertical="top"/>
    </xf>
    <xf numFmtId="0" fontId="6" fillId="3" borderId="4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center"/>
    </xf>
    <xf numFmtId="0" fontId="6" fillId="3" borderId="4" xfId="0" applyFont="1" applyFill="1" applyBorder="1" applyAlignment="1"/>
    <xf numFmtId="39" fontId="6" fillId="3" borderId="4" xfId="0" applyNumberFormat="1" applyFont="1" applyFill="1" applyBorder="1" applyAlignment="1">
      <alignment vertical="center" wrapText="1"/>
    </xf>
    <xf numFmtId="4" fontId="3" fillId="0" borderId="4" xfId="0" applyNumberFormat="1" applyFont="1" applyFill="1" applyBorder="1" applyAlignment="1">
      <alignment vertical="center"/>
    </xf>
    <xf numFmtId="4" fontId="3" fillId="0" borderId="4" xfId="0" applyNumberFormat="1" applyFont="1" applyFill="1" applyBorder="1" applyAlignment="1">
      <alignment horizontal="right"/>
    </xf>
    <xf numFmtId="4" fontId="2" fillId="0" borderId="4" xfId="3" applyNumberFormat="1" applyFont="1" applyFill="1" applyBorder="1" applyAlignment="1" applyProtection="1">
      <alignment horizontal="right" vertical="center" wrapText="1"/>
    </xf>
    <xf numFmtId="4" fontId="3" fillId="0" borderId="4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right" vertical="center" wrapText="1"/>
    </xf>
    <xf numFmtId="0" fontId="3" fillId="0" borderId="7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/>
    </xf>
    <xf numFmtId="43" fontId="3" fillId="0" borderId="7" xfId="0" applyNumberFormat="1" applyFont="1" applyFill="1" applyBorder="1" applyAlignment="1">
      <alignment horizontal="center"/>
    </xf>
    <xf numFmtId="43" fontId="2" fillId="0" borderId="7" xfId="0" applyNumberFormat="1" applyFont="1" applyFill="1" applyBorder="1" applyAlignment="1">
      <alignment horizontal="right" vertical="center" wrapText="1"/>
    </xf>
    <xf numFmtId="2" fontId="3" fillId="0" borderId="4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top" wrapText="1"/>
    </xf>
    <xf numFmtId="43" fontId="2" fillId="0" borderId="4" xfId="2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right" vertical="top"/>
    </xf>
    <xf numFmtId="43" fontId="2" fillId="0" borderId="4" xfId="2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center" vertical="center"/>
    </xf>
    <xf numFmtId="4" fontId="2" fillId="0" borderId="4" xfId="3" applyNumberFormat="1" applyFont="1" applyFill="1" applyBorder="1" applyAlignment="1">
      <alignment horizontal="right" vertical="center" wrapText="1"/>
    </xf>
    <xf numFmtId="4" fontId="2" fillId="0" borderId="4" xfId="3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 applyProtection="1">
      <alignment horizontal="right" vertical="top"/>
    </xf>
    <xf numFmtId="167" fontId="2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top" wrapText="1"/>
    </xf>
    <xf numFmtId="4" fontId="11" fillId="0" borderId="4" xfId="3" applyNumberFormat="1" applyFont="1" applyFill="1" applyBorder="1" applyAlignment="1">
      <alignment horizontal="right" vertical="center" wrapText="1"/>
    </xf>
    <xf numFmtId="0" fontId="11" fillId="0" borderId="4" xfId="0" applyFont="1" applyFill="1" applyBorder="1" applyAlignment="1">
      <alignment vertical="top" wrapText="1"/>
    </xf>
    <xf numFmtId="171" fontId="2" fillId="0" borderId="4" xfId="0" applyNumberFormat="1" applyFont="1" applyFill="1" applyBorder="1" applyAlignment="1" applyProtection="1">
      <alignment horizontal="right" vertical="top"/>
    </xf>
    <xf numFmtId="171" fontId="2" fillId="0" borderId="7" xfId="0" applyNumberFormat="1" applyFont="1" applyFill="1" applyBorder="1" applyAlignment="1" applyProtection="1">
      <alignment horizontal="right" vertical="top"/>
    </xf>
    <xf numFmtId="4" fontId="2" fillId="0" borderId="7" xfId="3" applyNumberFormat="1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right" vertical="center" wrapText="1"/>
    </xf>
    <xf numFmtId="165" fontId="2" fillId="0" borderId="4" xfId="0" applyNumberFormat="1" applyFont="1" applyFill="1" applyBorder="1" applyAlignment="1" applyProtection="1">
      <alignment horizontal="right" vertical="center"/>
    </xf>
    <xf numFmtId="0" fontId="2" fillId="0" borderId="4" xfId="16" applyFont="1" applyFill="1" applyBorder="1" applyAlignment="1">
      <alignment vertical="top" wrapText="1"/>
    </xf>
    <xf numFmtId="4" fontId="2" fillId="0" borderId="4" xfId="15" applyNumberFormat="1" applyFont="1" applyFill="1" applyBorder="1" applyAlignment="1" applyProtection="1">
      <alignment vertical="top"/>
    </xf>
    <xf numFmtId="0" fontId="2" fillId="2" borderId="0" xfId="0" applyFont="1" applyFill="1"/>
    <xf numFmtId="0" fontId="9" fillId="0" borderId="4" xfId="0" applyNumberFormat="1" applyFont="1" applyFill="1" applyBorder="1" applyAlignment="1">
      <alignment vertical="center" wrapText="1"/>
    </xf>
    <xf numFmtId="4" fontId="9" fillId="0" borderId="4" xfId="0" applyNumberFormat="1" applyFont="1" applyFill="1" applyBorder="1" applyAlignment="1">
      <alignment vertical="center"/>
    </xf>
    <xf numFmtId="4" fontId="3" fillId="0" borderId="4" xfId="0" applyNumberFormat="1" applyFont="1" applyFill="1" applyBorder="1" applyAlignment="1">
      <alignment horizontal="center" vertical="center"/>
    </xf>
    <xf numFmtId="167" fontId="9" fillId="0" borderId="4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wrapText="1"/>
    </xf>
    <xf numFmtId="4" fontId="2" fillId="0" borderId="4" xfId="0" applyNumberFormat="1" applyFont="1" applyFill="1" applyBorder="1"/>
    <xf numFmtId="168" fontId="2" fillId="0" borderId="4" xfId="0" applyNumberFormat="1" applyFont="1" applyFill="1" applyBorder="1" applyAlignment="1" applyProtection="1">
      <alignment horizontal="right" vertical="top" wrapText="1"/>
    </xf>
    <xf numFmtId="39" fontId="2" fillId="0" borderId="4" xfId="17" applyFont="1" applyFill="1" applyBorder="1" applyAlignment="1">
      <alignment horizontal="left" vertical="top" wrapText="1"/>
    </xf>
    <xf numFmtId="4" fontId="2" fillId="0" borderId="4" xfId="2" applyNumberFormat="1" applyFont="1" applyFill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9" fontId="2" fillId="0" borderId="4" xfId="18" applyNumberFormat="1" applyFont="1" applyFill="1" applyBorder="1" applyAlignment="1">
      <alignment horizontal="right" vertical="center"/>
    </xf>
    <xf numFmtId="49" fontId="5" fillId="0" borderId="4" xfId="18" applyNumberFormat="1" applyFont="1" applyFill="1" applyBorder="1" applyAlignment="1">
      <alignment horizontal="center" vertical="top" wrapText="1"/>
    </xf>
    <xf numFmtId="167" fontId="2" fillId="0" borderId="4" xfId="18" applyNumberFormat="1" applyFont="1" applyFill="1" applyBorder="1" applyAlignment="1">
      <alignment horizontal="center" vertical="top"/>
    </xf>
    <xf numFmtId="4" fontId="2" fillId="0" borderId="4" xfId="18" applyNumberFormat="1" applyFont="1" applyFill="1" applyBorder="1" applyAlignment="1">
      <alignment horizontal="center" vertical="top"/>
    </xf>
    <xf numFmtId="4" fontId="2" fillId="0" borderId="4" xfId="18" applyNumberFormat="1" applyFont="1" applyFill="1" applyBorder="1" applyAlignment="1">
      <alignment horizontal="right" vertical="top"/>
    </xf>
    <xf numFmtId="4" fontId="5" fillId="0" borderId="4" xfId="18" applyNumberFormat="1" applyFont="1" applyFill="1" applyBorder="1" applyAlignment="1">
      <alignment horizontal="right" vertical="top"/>
    </xf>
    <xf numFmtId="0" fontId="5" fillId="0" borderId="4" xfId="19" applyNumberFormat="1" applyFont="1" applyFill="1" applyBorder="1" applyAlignment="1">
      <alignment horizontal="right" vertical="center" wrapText="1"/>
    </xf>
    <xf numFmtId="0" fontId="5" fillId="0" borderId="4" xfId="19" applyFont="1" applyFill="1" applyBorder="1" applyAlignment="1">
      <alignment vertical="top" wrapText="1"/>
    </xf>
    <xf numFmtId="4" fontId="2" fillId="0" borderId="4" xfId="19" applyNumberFormat="1" applyFont="1" applyFill="1" applyBorder="1" applyAlignment="1">
      <alignment horizontal="right" vertical="top" wrapText="1"/>
    </xf>
    <xf numFmtId="4" fontId="2" fillId="0" borderId="4" xfId="19" applyNumberFormat="1" applyFont="1" applyFill="1" applyBorder="1" applyAlignment="1">
      <alignment horizontal="center" vertical="top" wrapText="1"/>
    </xf>
    <xf numFmtId="4" fontId="2" fillId="0" borderId="4" xfId="19" applyNumberFormat="1" applyFont="1" applyFill="1" applyBorder="1" applyAlignment="1">
      <alignment vertical="top" wrapText="1"/>
    </xf>
    <xf numFmtId="0" fontId="2" fillId="0" borderId="4" xfId="19" applyNumberFormat="1" applyFont="1" applyFill="1" applyBorder="1" applyAlignment="1">
      <alignment horizontal="right" vertical="top" wrapText="1"/>
    </xf>
    <xf numFmtId="0" fontId="2" fillId="0" borderId="4" xfId="19" applyFont="1" applyFill="1" applyBorder="1" applyAlignment="1">
      <alignment vertical="top" wrapText="1"/>
    </xf>
    <xf numFmtId="4" fontId="2" fillId="0" borderId="4" xfId="19" applyNumberFormat="1" applyFont="1" applyFill="1" applyBorder="1" applyAlignment="1">
      <alignment horizontal="right" vertical="center" wrapText="1"/>
    </xf>
    <xf numFmtId="4" fontId="12" fillId="0" borderId="4" xfId="19" applyNumberFormat="1" applyFont="1" applyFill="1" applyBorder="1" applyAlignment="1">
      <alignment horizontal="center" vertical="center" wrapText="1"/>
    </xf>
    <xf numFmtId="4" fontId="2" fillId="0" borderId="4" xfId="19" applyNumberFormat="1" applyFont="1" applyFill="1" applyBorder="1" applyAlignment="1">
      <alignment vertical="center" wrapText="1"/>
    </xf>
    <xf numFmtId="4" fontId="2" fillId="0" borderId="4" xfId="20" applyNumberFormat="1" applyFont="1" applyFill="1" applyBorder="1" applyAlignment="1">
      <alignment horizontal="right" vertical="center" wrapText="1"/>
    </xf>
    <xf numFmtId="3" fontId="2" fillId="0" borderId="4" xfId="21" applyNumberFormat="1" applyFont="1" applyFill="1" applyBorder="1" applyAlignment="1">
      <alignment horizontal="right" vertical="top" wrapText="1"/>
    </xf>
    <xf numFmtId="4" fontId="2" fillId="0" borderId="4" xfId="21" applyNumberFormat="1" applyFont="1" applyFill="1" applyBorder="1" applyAlignment="1">
      <alignment horizontal="right" vertical="center" wrapText="1"/>
    </xf>
    <xf numFmtId="4" fontId="2" fillId="0" borderId="4" xfId="21" applyNumberFormat="1" applyFont="1" applyFill="1" applyBorder="1" applyAlignment="1">
      <alignment horizontal="center" vertical="center" wrapText="1"/>
    </xf>
    <xf numFmtId="4" fontId="2" fillId="0" borderId="4" xfId="21" applyNumberFormat="1" applyFont="1" applyFill="1" applyBorder="1" applyAlignment="1">
      <alignment vertical="center" wrapText="1"/>
    </xf>
    <xf numFmtId="4" fontId="5" fillId="3" borderId="4" xfId="20" applyNumberFormat="1" applyFont="1" applyFill="1" applyBorder="1" applyAlignment="1">
      <alignment horizontal="right" vertical="center" wrapText="1"/>
    </xf>
    <xf numFmtId="4" fontId="5" fillId="3" borderId="4" xfId="2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4" fontId="2" fillId="0" borderId="4" xfId="20" applyNumberFormat="1" applyFont="1" applyFill="1" applyBorder="1" applyAlignment="1">
      <alignment horizontal="right" vertical="top" wrapText="1"/>
    </xf>
    <xf numFmtId="4" fontId="2" fillId="0" borderId="4" xfId="20" applyNumberFormat="1" applyFont="1" applyFill="1" applyBorder="1" applyAlignment="1">
      <alignment horizontal="center" vertical="top" wrapText="1"/>
    </xf>
    <xf numFmtId="4" fontId="5" fillId="0" borderId="4" xfId="20" applyNumberFormat="1" applyFont="1" applyFill="1" applyBorder="1" applyAlignment="1">
      <alignment horizontal="right" vertical="top" wrapText="1"/>
    </xf>
    <xf numFmtId="4" fontId="2" fillId="3" borderId="7" xfId="20" applyNumberFormat="1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center" vertical="top" wrapText="1"/>
    </xf>
    <xf numFmtId="4" fontId="2" fillId="3" borderId="7" xfId="20" applyNumberFormat="1" applyFont="1" applyFill="1" applyBorder="1" applyAlignment="1">
      <alignment horizontal="right" vertical="top" wrapText="1"/>
    </xf>
    <xf numFmtId="4" fontId="2" fillId="3" borderId="7" xfId="20" applyNumberFormat="1" applyFont="1" applyFill="1" applyBorder="1" applyAlignment="1">
      <alignment horizontal="center" vertical="top" wrapText="1"/>
    </xf>
    <xf numFmtId="4" fontId="5" fillId="3" borderId="7" xfId="20" applyNumberFormat="1" applyFont="1" applyFill="1" applyBorder="1" applyAlignment="1">
      <alignment horizontal="right" vertical="top" wrapText="1"/>
    </xf>
    <xf numFmtId="4" fontId="5" fillId="3" borderId="7" xfId="22" applyNumberFormat="1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center" vertical="top" wrapText="1"/>
    </xf>
    <xf numFmtId="4" fontId="2" fillId="3" borderId="4" xfId="20" applyNumberFormat="1" applyFont="1" applyFill="1" applyBorder="1" applyAlignment="1">
      <alignment horizontal="right" vertical="top" wrapText="1"/>
    </xf>
    <xf numFmtId="4" fontId="2" fillId="3" borderId="4" xfId="20" applyNumberFormat="1" applyFont="1" applyFill="1" applyBorder="1" applyAlignment="1">
      <alignment horizontal="center" vertical="top" wrapText="1"/>
    </xf>
    <xf numFmtId="4" fontId="5" fillId="3" borderId="4" xfId="20" applyNumberFormat="1" applyFont="1" applyFill="1" applyBorder="1" applyAlignment="1">
      <alignment horizontal="right" vertical="top" wrapText="1"/>
    </xf>
    <xf numFmtId="4" fontId="2" fillId="0" borderId="5" xfId="20" applyNumberFormat="1" applyFont="1" applyFill="1" applyBorder="1" applyAlignment="1">
      <alignment horizontal="right" vertical="top" wrapText="1"/>
    </xf>
    <xf numFmtId="0" fontId="2" fillId="0" borderId="4" xfId="19" applyNumberFormat="1" applyFont="1" applyFill="1" applyBorder="1" applyAlignment="1">
      <alignment horizontal="right" vertical="center" wrapText="1"/>
    </xf>
    <xf numFmtId="0" fontId="2" fillId="0" borderId="4" xfId="19" applyFont="1" applyFill="1" applyBorder="1" applyAlignment="1">
      <alignment horizontal="right" vertical="top" wrapText="1"/>
    </xf>
    <xf numFmtId="10" fontId="2" fillId="0" borderId="4" xfId="23" applyNumberFormat="1" applyFont="1" applyFill="1" applyBorder="1" applyAlignment="1">
      <alignment horizontal="right" vertical="top" wrapText="1"/>
    </xf>
    <xf numFmtId="0" fontId="2" fillId="0" borderId="4" xfId="0" applyFont="1" applyFill="1" applyBorder="1" applyAlignment="1" applyProtection="1">
      <alignment horizontal="right" vertical="top" wrapText="1"/>
      <protection locked="0"/>
    </xf>
    <xf numFmtId="10" fontId="2" fillId="0" borderId="4" xfId="0" applyNumberFormat="1" applyFont="1" applyFill="1" applyBorder="1" applyAlignment="1" applyProtection="1">
      <alignment horizontal="right" vertical="top" wrapText="1"/>
      <protection locked="0"/>
    </xf>
    <xf numFmtId="166" fontId="2" fillId="0" borderId="4" xfId="24" applyNumberFormat="1" applyFont="1" applyFill="1" applyBorder="1" applyAlignment="1">
      <alignment horizontal="right" vertical="top"/>
    </xf>
    <xf numFmtId="0" fontId="2" fillId="0" borderId="4" xfId="0" applyFont="1" applyFill="1" applyBorder="1" applyAlignment="1">
      <alignment horizontal="right" vertical="top" wrapText="1"/>
    </xf>
    <xf numFmtId="10" fontId="2" fillId="0" borderId="4" xfId="0" applyNumberFormat="1" applyFont="1" applyFill="1" applyBorder="1" applyAlignment="1">
      <alignment horizontal="right" vertical="top" wrapText="1"/>
    </xf>
    <xf numFmtId="0" fontId="5" fillId="0" borderId="4" xfId="0" applyFont="1" applyFill="1" applyBorder="1" applyAlignment="1">
      <alignment horizontal="right" vertical="top" wrapText="1"/>
    </xf>
    <xf numFmtId="10" fontId="2" fillId="0" borderId="4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right" vertical="top"/>
    </xf>
    <xf numFmtId="0" fontId="5" fillId="0" borderId="4" xfId="0" applyFont="1" applyFill="1" applyBorder="1" applyAlignment="1">
      <alignment vertical="top"/>
    </xf>
    <xf numFmtId="173" fontId="5" fillId="0" borderId="4" xfId="0" applyNumberFormat="1" applyFont="1" applyFill="1" applyBorder="1" applyAlignment="1">
      <alignment horizontal="center"/>
    </xf>
    <xf numFmtId="4" fontId="5" fillId="0" borderId="4" xfId="0" applyNumberFormat="1" applyFont="1" applyFill="1" applyBorder="1"/>
    <xf numFmtId="4" fontId="5" fillId="0" borderId="4" xfId="0" applyNumberFormat="1" applyFont="1" applyFill="1" applyBorder="1" applyAlignment="1">
      <alignment vertical="top"/>
    </xf>
    <xf numFmtId="0" fontId="2" fillId="3" borderId="7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top" wrapText="1"/>
    </xf>
    <xf numFmtId="10" fontId="2" fillId="3" borderId="7" xfId="0" applyNumberFormat="1" applyFont="1" applyFill="1" applyBorder="1" applyAlignment="1">
      <alignment horizontal="right" vertical="top" wrapText="1"/>
    </xf>
    <xf numFmtId="10" fontId="2" fillId="3" borderId="7" xfId="0" applyNumberFormat="1" applyFont="1" applyFill="1" applyBorder="1" applyAlignment="1">
      <alignment horizontal="center" vertical="top" wrapText="1"/>
    </xf>
    <xf numFmtId="164" fontId="2" fillId="3" borderId="7" xfId="1" applyFont="1" applyFill="1" applyBorder="1" applyAlignment="1">
      <alignment horizontal="right" vertical="top" wrapText="1"/>
    </xf>
    <xf numFmtId="4" fontId="5" fillId="3" borderId="7" xfId="0" applyNumberFormat="1" applyFont="1" applyFill="1" applyBorder="1" applyAlignment="1">
      <alignment vertical="top" wrapText="1"/>
    </xf>
    <xf numFmtId="2" fontId="2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Alignment="1">
      <alignment vertical="center"/>
    </xf>
    <xf numFmtId="43" fontId="2" fillId="0" borderId="0" xfId="3" applyNumberFormat="1" applyFont="1" applyFill="1" applyBorder="1" applyAlignment="1">
      <alignment horizontal="right" vertical="top"/>
    </xf>
    <xf numFmtId="167" fontId="2" fillId="0" borderId="0" xfId="0" applyNumberFormat="1" applyFont="1" applyFill="1" applyBorder="1" applyAlignment="1">
      <alignment horizontal="center" vertical="top"/>
    </xf>
    <xf numFmtId="43" fontId="5" fillId="0" borderId="0" xfId="3" applyNumberFormat="1" applyFont="1" applyFill="1" applyBorder="1" applyAlignment="1">
      <alignment vertical="top"/>
    </xf>
    <xf numFmtId="2" fontId="2" fillId="0" borderId="0" xfId="24" applyNumberFormat="1" applyFont="1" applyFill="1" applyBorder="1" applyAlignment="1">
      <alignment horizontal="left" vertical="top"/>
    </xf>
    <xf numFmtId="0" fontId="2" fillId="0" borderId="0" xfId="24" applyFont="1" applyFill="1" applyBorder="1" applyAlignment="1">
      <alignment horizontal="left" vertical="top"/>
    </xf>
    <xf numFmtId="0" fontId="2" fillId="0" borderId="0" xfId="24" applyFont="1" applyFill="1" applyBorder="1" applyAlignment="1">
      <alignment horizontal="center" vertical="top"/>
    </xf>
    <xf numFmtId="0" fontId="2" fillId="0" borderId="0" xfId="0" applyFont="1" applyFill="1" applyBorder="1"/>
    <xf numFmtId="170" fontId="2" fillId="2" borderId="0" xfId="15" applyFont="1" applyFill="1" applyBorder="1" applyAlignment="1">
      <alignment horizontal="center" vertical="center"/>
    </xf>
    <xf numFmtId="174" fontId="2" fillId="2" borderId="0" xfId="15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175" fontId="2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/>
    </xf>
    <xf numFmtId="170" fontId="2" fillId="2" borderId="0" xfId="15" applyFont="1" applyFill="1" applyBorder="1" applyAlignment="1">
      <alignment horizontal="center" vertical="center"/>
    </xf>
    <xf numFmtId="175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170" fontId="2" fillId="2" borderId="0" xfId="15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4" fontId="2" fillId="0" borderId="0" xfId="15" applyNumberFormat="1" applyFont="1" applyFill="1" applyBorder="1" applyAlignment="1">
      <alignment horizont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wrapText="1"/>
    </xf>
    <xf numFmtId="0" fontId="2" fillId="2" borderId="0" xfId="0" applyFont="1" applyFill="1" applyAlignment="1"/>
    <xf numFmtId="4" fontId="2" fillId="2" borderId="0" xfId="0" applyNumberFormat="1" applyFont="1" applyFill="1" applyAlignment="1">
      <alignment horizontal="right" wrapText="1"/>
    </xf>
    <xf numFmtId="0" fontId="2" fillId="4" borderId="0" xfId="0" applyFont="1" applyFill="1" applyAlignment="1">
      <alignment vertical="center" wrapText="1"/>
    </xf>
  </cellXfs>
  <cellStyles count="25">
    <cellStyle name="Millares" xfId="1" builtinId="3"/>
    <cellStyle name="Millares 10" xfId="2"/>
    <cellStyle name="Millares 11" xfId="5"/>
    <cellStyle name="Millares 13" xfId="12"/>
    <cellStyle name="Millares 3 3 2" xfId="15"/>
    <cellStyle name="Millares 4" xfId="22"/>
    <cellStyle name="Millares 5 3" xfId="3"/>
    <cellStyle name="Millares_estimado juana vicenta" xfId="20"/>
    <cellStyle name="Normal" xfId="0" builtinId="0"/>
    <cellStyle name="Normal 10 2" xfId="11"/>
    <cellStyle name="Normal 11 2" xfId="4"/>
    <cellStyle name="Normal 13 2 3" xfId="13"/>
    <cellStyle name="Normal 18" xfId="14"/>
    <cellStyle name="Normal 2 3" xfId="24"/>
    <cellStyle name="Normal 45" xfId="16"/>
    <cellStyle name="Normal 5" xfId="7"/>
    <cellStyle name="Normal 54" xfId="8"/>
    <cellStyle name="Normal_158-09 TERMINACION AC. LA GINA" xfId="6"/>
    <cellStyle name="Normal_50-09 EXTENSION LINEA LA CUARENTA Y CABUYA 2" xfId="17"/>
    <cellStyle name="Normal_502-01 alcantarillado sanitario academia de entrenamiento policial de hatilloparte b" xfId="9"/>
    <cellStyle name="Normal_CARCAMO SAN PEDRO" xfId="21"/>
    <cellStyle name="Normal_Hoja1" xfId="10"/>
    <cellStyle name="Normal_Presupuesto Terminaciones Edificio Mantenimiento Nave I " xfId="19"/>
    <cellStyle name="Normal_rec 2 al 98-05 terminacion ac. la cueva de cevicos 2da. etapa ac. mult. guanabano- cruce de maguaca parte b y guanabano como ext. al ac. la cueva de cevico 1" xfId="18"/>
    <cellStyle name="Porcentaje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11" name="Text Box 9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13" name="Text Box 9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14" name="Text Box 8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15" name="Text Box 9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16" name="Text Box 8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17" name="Text Box 9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18" name="Text Box 8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19" name="Text Box 9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20" name="Text Box 8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21" name="Text Box 9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22" name="Text Box 8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23" name="Text Box 9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24" name="Text Box 8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25" name="Text Box 9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26" name="Text Box 8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27" name="Text Box 9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30" name="Text Box 8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31" name="Text Box 9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32" name="Text Box 8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33" name="Text Box 9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34" name="Text Box 8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35" name="Text Box 9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36" name="Text Box 8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37" name="Text Box 9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38" name="Text Box 8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40" name="Text Box 8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41" name="Text Box 9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42" name="Text Box 8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43" name="Text Box 9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44" name="Text Box 8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45" name="Text Box 9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46" name="Text Box 8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47" name="Text Box 9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48" name="Text Box 8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49" name="Text Box 9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50" name="Text Box 8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51" name="Text Box 9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52" name="Text Box 8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53" name="Text Box 9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54" name="Text Box 8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55" name="Text Box 9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56" name="Text Box 8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57" name="Text Box 9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59" name="Text Box 9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60" name="Text Box 8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61" name="Text Box 9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62" name="Text Box 8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63" name="Text Box 9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64" name="Text Box 8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65" name="Text Box 9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66" name="Text Box 8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67" name="Text Box 9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68" name="Text Box 8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69" name="Text Box 9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70" name="Text Box 8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71" name="Text Box 9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72" name="Text Box 8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73" name="Text Box 9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74" name="Text Box 8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75" name="Text Box 9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76" name="Text Box 8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77" name="Text Box 9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78" name="Text Box 8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79" name="Text Box 9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1476375</xdr:colOff>
      <xdr:row>194</xdr:row>
      <xdr:rowOff>57150</xdr:rowOff>
    </xdr:to>
    <xdr:sp macro="" textlink="">
      <xdr:nvSpPr>
        <xdr:cNvPr id="80" name="Text Box 8"/>
        <xdr:cNvSpPr txBox="1">
          <a:spLocks noChangeArrowheads="1"/>
        </xdr:cNvSpPr>
      </xdr:nvSpPr>
      <xdr:spPr bwMode="auto">
        <a:xfrm>
          <a:off x="181927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1514475</xdr:colOff>
      <xdr:row>194</xdr:row>
      <xdr:rowOff>0</xdr:rowOff>
    </xdr:from>
    <xdr:to>
      <xdr:col>1</xdr:col>
      <xdr:colOff>1685925</xdr:colOff>
      <xdr:row>194</xdr:row>
      <xdr:rowOff>57150</xdr:rowOff>
    </xdr:to>
    <xdr:sp macro="" textlink="">
      <xdr:nvSpPr>
        <xdr:cNvPr id="81" name="Text Box 9"/>
        <xdr:cNvSpPr txBox="1">
          <a:spLocks noChangeArrowheads="1"/>
        </xdr:cNvSpPr>
      </xdr:nvSpPr>
      <xdr:spPr bwMode="auto">
        <a:xfrm>
          <a:off x="2028825" y="43243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114300</xdr:rowOff>
    </xdr:to>
    <xdr:sp macro="" textlink="">
      <xdr:nvSpPr>
        <xdr:cNvPr id="82" name="Text Box 8"/>
        <xdr:cNvSpPr txBox="1">
          <a:spLocks noChangeArrowheads="1"/>
        </xdr:cNvSpPr>
      </xdr:nvSpPr>
      <xdr:spPr bwMode="auto">
        <a:xfrm>
          <a:off x="1819275" y="4324350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114300</xdr:rowOff>
    </xdr:to>
    <xdr:sp macro="" textlink="">
      <xdr:nvSpPr>
        <xdr:cNvPr id="83" name="Text Box 9"/>
        <xdr:cNvSpPr txBox="1">
          <a:spLocks noChangeArrowheads="1"/>
        </xdr:cNvSpPr>
      </xdr:nvSpPr>
      <xdr:spPr bwMode="auto">
        <a:xfrm>
          <a:off x="1819275" y="4324350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114300</xdr:rowOff>
    </xdr:to>
    <xdr:sp macro="" textlink="">
      <xdr:nvSpPr>
        <xdr:cNvPr id="84" name="Text Box 8"/>
        <xdr:cNvSpPr txBox="1">
          <a:spLocks noChangeArrowheads="1"/>
        </xdr:cNvSpPr>
      </xdr:nvSpPr>
      <xdr:spPr bwMode="auto">
        <a:xfrm>
          <a:off x="1819275" y="4324350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114300</xdr:rowOff>
    </xdr:to>
    <xdr:sp macro="" textlink="">
      <xdr:nvSpPr>
        <xdr:cNvPr id="85" name="Text Box 9"/>
        <xdr:cNvSpPr txBox="1">
          <a:spLocks noChangeArrowheads="1"/>
        </xdr:cNvSpPr>
      </xdr:nvSpPr>
      <xdr:spPr bwMode="auto">
        <a:xfrm>
          <a:off x="1819275" y="4324350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104775</xdr:rowOff>
    </xdr:to>
    <xdr:sp macro="" textlink="">
      <xdr:nvSpPr>
        <xdr:cNvPr id="86" name="Text Box 8"/>
        <xdr:cNvSpPr txBox="1">
          <a:spLocks noChangeArrowheads="1"/>
        </xdr:cNvSpPr>
      </xdr:nvSpPr>
      <xdr:spPr bwMode="auto">
        <a:xfrm>
          <a:off x="1819275" y="43243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104775</xdr:rowOff>
    </xdr:to>
    <xdr:sp macro="" textlink="">
      <xdr:nvSpPr>
        <xdr:cNvPr id="87" name="Text Box 9"/>
        <xdr:cNvSpPr txBox="1">
          <a:spLocks noChangeArrowheads="1"/>
        </xdr:cNvSpPr>
      </xdr:nvSpPr>
      <xdr:spPr bwMode="auto">
        <a:xfrm>
          <a:off x="1819275" y="43243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114300</xdr:rowOff>
    </xdr:to>
    <xdr:sp macro="" textlink="">
      <xdr:nvSpPr>
        <xdr:cNvPr id="88" name="Text Box 8"/>
        <xdr:cNvSpPr txBox="1">
          <a:spLocks noChangeArrowheads="1"/>
        </xdr:cNvSpPr>
      </xdr:nvSpPr>
      <xdr:spPr bwMode="auto">
        <a:xfrm>
          <a:off x="1819275" y="4324350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114300</xdr:rowOff>
    </xdr:to>
    <xdr:sp macro="" textlink="">
      <xdr:nvSpPr>
        <xdr:cNvPr id="89" name="Text Box 9"/>
        <xdr:cNvSpPr txBox="1">
          <a:spLocks noChangeArrowheads="1"/>
        </xdr:cNvSpPr>
      </xdr:nvSpPr>
      <xdr:spPr bwMode="auto">
        <a:xfrm>
          <a:off x="1819275" y="4324350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104775</xdr:rowOff>
    </xdr:to>
    <xdr:sp macro="" textlink="">
      <xdr:nvSpPr>
        <xdr:cNvPr id="90" name="Text Box 8"/>
        <xdr:cNvSpPr txBox="1">
          <a:spLocks noChangeArrowheads="1"/>
        </xdr:cNvSpPr>
      </xdr:nvSpPr>
      <xdr:spPr bwMode="auto">
        <a:xfrm>
          <a:off x="1819275" y="43243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104775</xdr:rowOff>
    </xdr:to>
    <xdr:sp macro="" textlink="">
      <xdr:nvSpPr>
        <xdr:cNvPr id="91" name="Text Box 9"/>
        <xdr:cNvSpPr txBox="1">
          <a:spLocks noChangeArrowheads="1"/>
        </xdr:cNvSpPr>
      </xdr:nvSpPr>
      <xdr:spPr bwMode="auto">
        <a:xfrm>
          <a:off x="1819275" y="43243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95250</xdr:rowOff>
    </xdr:to>
    <xdr:sp macro="" textlink="">
      <xdr:nvSpPr>
        <xdr:cNvPr id="92" name="Text Box 8"/>
        <xdr:cNvSpPr txBox="1">
          <a:spLocks noChangeArrowheads="1"/>
        </xdr:cNvSpPr>
      </xdr:nvSpPr>
      <xdr:spPr bwMode="auto">
        <a:xfrm>
          <a:off x="1819275" y="43243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95250</xdr:rowOff>
    </xdr:to>
    <xdr:sp macro="" textlink="">
      <xdr:nvSpPr>
        <xdr:cNvPr id="93" name="Text Box 9"/>
        <xdr:cNvSpPr txBox="1">
          <a:spLocks noChangeArrowheads="1"/>
        </xdr:cNvSpPr>
      </xdr:nvSpPr>
      <xdr:spPr bwMode="auto">
        <a:xfrm>
          <a:off x="1819275" y="43243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85725</xdr:rowOff>
    </xdr:to>
    <xdr:sp macro="" textlink="">
      <xdr:nvSpPr>
        <xdr:cNvPr id="94" name="Text Box 8"/>
        <xdr:cNvSpPr txBox="1">
          <a:spLocks noChangeArrowheads="1"/>
        </xdr:cNvSpPr>
      </xdr:nvSpPr>
      <xdr:spPr bwMode="auto">
        <a:xfrm>
          <a:off x="1819275" y="432435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85725</xdr:rowOff>
    </xdr:to>
    <xdr:sp macro="" textlink="">
      <xdr:nvSpPr>
        <xdr:cNvPr id="95" name="Text Box 9"/>
        <xdr:cNvSpPr txBox="1">
          <a:spLocks noChangeArrowheads="1"/>
        </xdr:cNvSpPr>
      </xdr:nvSpPr>
      <xdr:spPr bwMode="auto">
        <a:xfrm>
          <a:off x="1819275" y="432435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142875</xdr:rowOff>
    </xdr:to>
    <xdr:sp macro="" textlink="">
      <xdr:nvSpPr>
        <xdr:cNvPr id="96" name="Text Box 8"/>
        <xdr:cNvSpPr txBox="1">
          <a:spLocks noChangeArrowheads="1"/>
        </xdr:cNvSpPr>
      </xdr:nvSpPr>
      <xdr:spPr bwMode="auto">
        <a:xfrm>
          <a:off x="1819275" y="43243500"/>
          <a:ext cx="1047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142875</xdr:rowOff>
    </xdr:to>
    <xdr:sp macro="" textlink="">
      <xdr:nvSpPr>
        <xdr:cNvPr id="97" name="Text Box 9"/>
        <xdr:cNvSpPr txBox="1">
          <a:spLocks noChangeArrowheads="1"/>
        </xdr:cNvSpPr>
      </xdr:nvSpPr>
      <xdr:spPr bwMode="auto">
        <a:xfrm>
          <a:off x="1819275" y="43243500"/>
          <a:ext cx="1047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133350</xdr:rowOff>
    </xdr:to>
    <xdr:sp macro="" textlink="">
      <xdr:nvSpPr>
        <xdr:cNvPr id="98" name="Text Box 8"/>
        <xdr:cNvSpPr txBox="1">
          <a:spLocks noChangeArrowheads="1"/>
        </xdr:cNvSpPr>
      </xdr:nvSpPr>
      <xdr:spPr bwMode="auto">
        <a:xfrm>
          <a:off x="1819275" y="4324350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133350</xdr:rowOff>
    </xdr:to>
    <xdr:sp macro="" textlink="">
      <xdr:nvSpPr>
        <xdr:cNvPr id="99" name="Text Box 9"/>
        <xdr:cNvSpPr txBox="1">
          <a:spLocks noChangeArrowheads="1"/>
        </xdr:cNvSpPr>
      </xdr:nvSpPr>
      <xdr:spPr bwMode="auto">
        <a:xfrm>
          <a:off x="1819275" y="4324350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104775</xdr:rowOff>
    </xdr:to>
    <xdr:sp macro="" textlink="">
      <xdr:nvSpPr>
        <xdr:cNvPr id="100" name="Text Box 8"/>
        <xdr:cNvSpPr txBox="1">
          <a:spLocks noChangeArrowheads="1"/>
        </xdr:cNvSpPr>
      </xdr:nvSpPr>
      <xdr:spPr bwMode="auto">
        <a:xfrm>
          <a:off x="1819275" y="43243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104775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1819275" y="43243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95250</xdr:rowOff>
    </xdr:to>
    <xdr:sp macro="" textlink="">
      <xdr:nvSpPr>
        <xdr:cNvPr id="102" name="Text Box 8"/>
        <xdr:cNvSpPr txBox="1">
          <a:spLocks noChangeArrowheads="1"/>
        </xdr:cNvSpPr>
      </xdr:nvSpPr>
      <xdr:spPr bwMode="auto">
        <a:xfrm>
          <a:off x="1819275" y="43243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95250</xdr:rowOff>
    </xdr:to>
    <xdr:sp macro="" textlink="">
      <xdr:nvSpPr>
        <xdr:cNvPr id="103" name="Text Box 9"/>
        <xdr:cNvSpPr txBox="1">
          <a:spLocks noChangeArrowheads="1"/>
        </xdr:cNvSpPr>
      </xdr:nvSpPr>
      <xdr:spPr bwMode="auto">
        <a:xfrm>
          <a:off x="1819275" y="43243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85725</xdr:rowOff>
    </xdr:to>
    <xdr:sp macro="" textlink="">
      <xdr:nvSpPr>
        <xdr:cNvPr id="104" name="Text Box 8"/>
        <xdr:cNvSpPr txBox="1">
          <a:spLocks noChangeArrowheads="1"/>
        </xdr:cNvSpPr>
      </xdr:nvSpPr>
      <xdr:spPr bwMode="auto">
        <a:xfrm>
          <a:off x="1819275" y="432435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85725</xdr:rowOff>
    </xdr:to>
    <xdr:sp macro="" textlink="">
      <xdr:nvSpPr>
        <xdr:cNvPr id="105" name="Text Box 9"/>
        <xdr:cNvSpPr txBox="1">
          <a:spLocks noChangeArrowheads="1"/>
        </xdr:cNvSpPr>
      </xdr:nvSpPr>
      <xdr:spPr bwMode="auto">
        <a:xfrm>
          <a:off x="1819275" y="432435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76200</xdr:rowOff>
    </xdr:to>
    <xdr:sp macro="" textlink="">
      <xdr:nvSpPr>
        <xdr:cNvPr id="106" name="Text Box 8"/>
        <xdr:cNvSpPr txBox="1">
          <a:spLocks noChangeArrowheads="1"/>
        </xdr:cNvSpPr>
      </xdr:nvSpPr>
      <xdr:spPr bwMode="auto">
        <a:xfrm>
          <a:off x="1819275" y="432435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76200</xdr:rowOff>
    </xdr:to>
    <xdr:sp macro="" textlink="">
      <xdr:nvSpPr>
        <xdr:cNvPr id="107" name="Text Box 9"/>
        <xdr:cNvSpPr txBox="1">
          <a:spLocks noChangeArrowheads="1"/>
        </xdr:cNvSpPr>
      </xdr:nvSpPr>
      <xdr:spPr bwMode="auto">
        <a:xfrm>
          <a:off x="1819275" y="432435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108" name="Text Box 8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109" name="Text Box 9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110" name="Text Box 8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111" name="Text Box 9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194</xdr:row>
      <xdr:rowOff>142875</xdr:rowOff>
    </xdr:to>
    <xdr:sp macro="" textlink="">
      <xdr:nvSpPr>
        <xdr:cNvPr id="112" name="Text Box 8"/>
        <xdr:cNvSpPr txBox="1">
          <a:spLocks noChangeArrowheads="1"/>
        </xdr:cNvSpPr>
      </xdr:nvSpPr>
      <xdr:spPr bwMode="auto">
        <a:xfrm>
          <a:off x="1819275" y="43243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113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114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115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116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117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118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119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120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121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122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194</xdr:row>
      <xdr:rowOff>142875</xdr:rowOff>
    </xdr:to>
    <xdr:sp macro="" textlink="">
      <xdr:nvSpPr>
        <xdr:cNvPr id="123" name="Text Box 8"/>
        <xdr:cNvSpPr txBox="1">
          <a:spLocks noChangeArrowheads="1"/>
        </xdr:cNvSpPr>
      </xdr:nvSpPr>
      <xdr:spPr bwMode="auto">
        <a:xfrm>
          <a:off x="1819275" y="43243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194</xdr:row>
      <xdr:rowOff>142875</xdr:rowOff>
    </xdr:to>
    <xdr:sp macro="" textlink="">
      <xdr:nvSpPr>
        <xdr:cNvPr id="124" name="Text Box 9"/>
        <xdr:cNvSpPr txBox="1">
          <a:spLocks noChangeArrowheads="1"/>
        </xdr:cNvSpPr>
      </xdr:nvSpPr>
      <xdr:spPr bwMode="auto">
        <a:xfrm>
          <a:off x="1819275" y="43243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125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126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127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128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129" name="Text Box 8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130" name="Text Box 9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131" name="Text Box 8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132" name="Text Box 9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133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134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194</xdr:row>
      <xdr:rowOff>142875</xdr:rowOff>
    </xdr:to>
    <xdr:sp macro="" textlink="">
      <xdr:nvSpPr>
        <xdr:cNvPr id="135" name="Text Box 8"/>
        <xdr:cNvSpPr txBox="1">
          <a:spLocks noChangeArrowheads="1"/>
        </xdr:cNvSpPr>
      </xdr:nvSpPr>
      <xdr:spPr bwMode="auto">
        <a:xfrm>
          <a:off x="1819275" y="43243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136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137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138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139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140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141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142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143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144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145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194</xdr:row>
      <xdr:rowOff>142875</xdr:rowOff>
    </xdr:to>
    <xdr:sp macro="" textlink="">
      <xdr:nvSpPr>
        <xdr:cNvPr id="146" name="Text Box 8"/>
        <xdr:cNvSpPr txBox="1">
          <a:spLocks noChangeArrowheads="1"/>
        </xdr:cNvSpPr>
      </xdr:nvSpPr>
      <xdr:spPr bwMode="auto">
        <a:xfrm>
          <a:off x="1819275" y="43243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194</xdr:row>
      <xdr:rowOff>142875</xdr:rowOff>
    </xdr:to>
    <xdr:sp macro="" textlink="">
      <xdr:nvSpPr>
        <xdr:cNvPr id="147" name="Text Box 9"/>
        <xdr:cNvSpPr txBox="1">
          <a:spLocks noChangeArrowheads="1"/>
        </xdr:cNvSpPr>
      </xdr:nvSpPr>
      <xdr:spPr bwMode="auto">
        <a:xfrm>
          <a:off x="1819275" y="43243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148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149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150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151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194</xdr:row>
      <xdr:rowOff>152400</xdr:rowOff>
    </xdr:to>
    <xdr:sp macro="" textlink="">
      <xdr:nvSpPr>
        <xdr:cNvPr id="152" name="Text Box 8"/>
        <xdr:cNvSpPr txBox="1">
          <a:spLocks noChangeArrowheads="1"/>
        </xdr:cNvSpPr>
      </xdr:nvSpPr>
      <xdr:spPr bwMode="auto">
        <a:xfrm>
          <a:off x="1819275" y="43243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194</xdr:row>
      <xdr:rowOff>152400</xdr:rowOff>
    </xdr:to>
    <xdr:sp macro="" textlink="">
      <xdr:nvSpPr>
        <xdr:cNvPr id="153" name="Text Box 9"/>
        <xdr:cNvSpPr txBox="1">
          <a:spLocks noChangeArrowheads="1"/>
        </xdr:cNvSpPr>
      </xdr:nvSpPr>
      <xdr:spPr bwMode="auto">
        <a:xfrm>
          <a:off x="1819275" y="43243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194</xdr:row>
      <xdr:rowOff>152400</xdr:rowOff>
    </xdr:to>
    <xdr:sp macro="" textlink="">
      <xdr:nvSpPr>
        <xdr:cNvPr id="154" name="Text Box 8"/>
        <xdr:cNvSpPr txBox="1">
          <a:spLocks noChangeArrowheads="1"/>
        </xdr:cNvSpPr>
      </xdr:nvSpPr>
      <xdr:spPr bwMode="auto">
        <a:xfrm>
          <a:off x="1819275" y="43243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194</xdr:row>
      <xdr:rowOff>152400</xdr:rowOff>
    </xdr:to>
    <xdr:sp macro="" textlink="">
      <xdr:nvSpPr>
        <xdr:cNvPr id="155" name="Text Box 9"/>
        <xdr:cNvSpPr txBox="1">
          <a:spLocks noChangeArrowheads="1"/>
        </xdr:cNvSpPr>
      </xdr:nvSpPr>
      <xdr:spPr bwMode="auto">
        <a:xfrm>
          <a:off x="1819275" y="43243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194</xdr:row>
      <xdr:rowOff>142875</xdr:rowOff>
    </xdr:to>
    <xdr:sp macro="" textlink="">
      <xdr:nvSpPr>
        <xdr:cNvPr id="156" name="Text Box 8"/>
        <xdr:cNvSpPr txBox="1">
          <a:spLocks noChangeArrowheads="1"/>
        </xdr:cNvSpPr>
      </xdr:nvSpPr>
      <xdr:spPr bwMode="auto">
        <a:xfrm>
          <a:off x="1819275" y="43243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157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158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159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160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161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162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163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164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165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166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194</xdr:row>
      <xdr:rowOff>142875</xdr:rowOff>
    </xdr:to>
    <xdr:sp macro="" textlink="">
      <xdr:nvSpPr>
        <xdr:cNvPr id="167" name="Text Box 8"/>
        <xdr:cNvSpPr txBox="1">
          <a:spLocks noChangeArrowheads="1"/>
        </xdr:cNvSpPr>
      </xdr:nvSpPr>
      <xdr:spPr bwMode="auto">
        <a:xfrm>
          <a:off x="1819275" y="43243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194</xdr:row>
      <xdr:rowOff>142875</xdr:rowOff>
    </xdr:to>
    <xdr:sp macro="" textlink="">
      <xdr:nvSpPr>
        <xdr:cNvPr id="168" name="Text Box 9"/>
        <xdr:cNvSpPr txBox="1">
          <a:spLocks noChangeArrowheads="1"/>
        </xdr:cNvSpPr>
      </xdr:nvSpPr>
      <xdr:spPr bwMode="auto">
        <a:xfrm>
          <a:off x="1819275" y="43243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169" name="Text Box 8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170" name="Text Box 9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171" name="Text Box 8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172" name="Text Box 9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194</xdr:row>
      <xdr:rowOff>142875</xdr:rowOff>
    </xdr:to>
    <xdr:sp macro="" textlink="">
      <xdr:nvSpPr>
        <xdr:cNvPr id="173" name="Text Box 8"/>
        <xdr:cNvSpPr txBox="1">
          <a:spLocks noChangeArrowheads="1"/>
        </xdr:cNvSpPr>
      </xdr:nvSpPr>
      <xdr:spPr bwMode="auto">
        <a:xfrm>
          <a:off x="1819275" y="43243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174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175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176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177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178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179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180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181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182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183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194</xdr:row>
      <xdr:rowOff>142875</xdr:rowOff>
    </xdr:to>
    <xdr:sp macro="" textlink="">
      <xdr:nvSpPr>
        <xdr:cNvPr id="184" name="Text Box 8"/>
        <xdr:cNvSpPr txBox="1">
          <a:spLocks noChangeArrowheads="1"/>
        </xdr:cNvSpPr>
      </xdr:nvSpPr>
      <xdr:spPr bwMode="auto">
        <a:xfrm>
          <a:off x="1819275" y="43243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194</xdr:row>
      <xdr:rowOff>142875</xdr:rowOff>
    </xdr:to>
    <xdr:sp macro="" textlink="">
      <xdr:nvSpPr>
        <xdr:cNvPr id="185" name="Text Box 9"/>
        <xdr:cNvSpPr txBox="1">
          <a:spLocks noChangeArrowheads="1"/>
        </xdr:cNvSpPr>
      </xdr:nvSpPr>
      <xdr:spPr bwMode="auto">
        <a:xfrm>
          <a:off x="1819275" y="43243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186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187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188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189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190" name="Text Box 8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191" name="Text Box 9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192" name="Text Box 8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193" name="Text Box 9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194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195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194</xdr:row>
      <xdr:rowOff>142875</xdr:rowOff>
    </xdr:to>
    <xdr:sp macro="" textlink="">
      <xdr:nvSpPr>
        <xdr:cNvPr id="196" name="Text Box 8"/>
        <xdr:cNvSpPr txBox="1">
          <a:spLocks noChangeArrowheads="1"/>
        </xdr:cNvSpPr>
      </xdr:nvSpPr>
      <xdr:spPr bwMode="auto">
        <a:xfrm>
          <a:off x="1819275" y="43243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197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198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199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200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201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202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203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204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205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206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194</xdr:row>
      <xdr:rowOff>142875</xdr:rowOff>
    </xdr:to>
    <xdr:sp macro="" textlink="">
      <xdr:nvSpPr>
        <xdr:cNvPr id="207" name="Text Box 8"/>
        <xdr:cNvSpPr txBox="1">
          <a:spLocks noChangeArrowheads="1"/>
        </xdr:cNvSpPr>
      </xdr:nvSpPr>
      <xdr:spPr bwMode="auto">
        <a:xfrm>
          <a:off x="1819275" y="43243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194</xdr:row>
      <xdr:rowOff>142875</xdr:rowOff>
    </xdr:to>
    <xdr:sp macro="" textlink="">
      <xdr:nvSpPr>
        <xdr:cNvPr id="208" name="Text Box 9"/>
        <xdr:cNvSpPr txBox="1">
          <a:spLocks noChangeArrowheads="1"/>
        </xdr:cNvSpPr>
      </xdr:nvSpPr>
      <xdr:spPr bwMode="auto">
        <a:xfrm>
          <a:off x="1819275" y="43243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209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210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211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212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194</xdr:row>
      <xdr:rowOff>152400</xdr:rowOff>
    </xdr:to>
    <xdr:sp macro="" textlink="">
      <xdr:nvSpPr>
        <xdr:cNvPr id="213" name="Text Box 8"/>
        <xdr:cNvSpPr txBox="1">
          <a:spLocks noChangeArrowheads="1"/>
        </xdr:cNvSpPr>
      </xdr:nvSpPr>
      <xdr:spPr bwMode="auto">
        <a:xfrm>
          <a:off x="1819275" y="43243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194</xdr:row>
      <xdr:rowOff>152400</xdr:rowOff>
    </xdr:to>
    <xdr:sp macro="" textlink="">
      <xdr:nvSpPr>
        <xdr:cNvPr id="214" name="Text Box 9"/>
        <xdr:cNvSpPr txBox="1">
          <a:spLocks noChangeArrowheads="1"/>
        </xdr:cNvSpPr>
      </xdr:nvSpPr>
      <xdr:spPr bwMode="auto">
        <a:xfrm>
          <a:off x="1819275" y="43243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194</xdr:row>
      <xdr:rowOff>152400</xdr:rowOff>
    </xdr:to>
    <xdr:sp macro="" textlink="">
      <xdr:nvSpPr>
        <xdr:cNvPr id="215" name="Text Box 8"/>
        <xdr:cNvSpPr txBox="1">
          <a:spLocks noChangeArrowheads="1"/>
        </xdr:cNvSpPr>
      </xdr:nvSpPr>
      <xdr:spPr bwMode="auto">
        <a:xfrm>
          <a:off x="1819275" y="43243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194</xdr:row>
      <xdr:rowOff>152400</xdr:rowOff>
    </xdr:to>
    <xdr:sp macro="" textlink="">
      <xdr:nvSpPr>
        <xdr:cNvPr id="216" name="Text Box 9"/>
        <xdr:cNvSpPr txBox="1">
          <a:spLocks noChangeArrowheads="1"/>
        </xdr:cNvSpPr>
      </xdr:nvSpPr>
      <xdr:spPr bwMode="auto">
        <a:xfrm>
          <a:off x="1819275" y="43243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194</xdr:row>
      <xdr:rowOff>142875</xdr:rowOff>
    </xdr:to>
    <xdr:sp macro="" textlink="">
      <xdr:nvSpPr>
        <xdr:cNvPr id="217" name="Text Box 8"/>
        <xdr:cNvSpPr txBox="1">
          <a:spLocks noChangeArrowheads="1"/>
        </xdr:cNvSpPr>
      </xdr:nvSpPr>
      <xdr:spPr bwMode="auto">
        <a:xfrm>
          <a:off x="1819275" y="43243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218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219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220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221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222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223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224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225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226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227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194</xdr:row>
      <xdr:rowOff>142875</xdr:rowOff>
    </xdr:to>
    <xdr:sp macro="" textlink="">
      <xdr:nvSpPr>
        <xdr:cNvPr id="228" name="Text Box 8"/>
        <xdr:cNvSpPr txBox="1">
          <a:spLocks noChangeArrowheads="1"/>
        </xdr:cNvSpPr>
      </xdr:nvSpPr>
      <xdr:spPr bwMode="auto">
        <a:xfrm>
          <a:off x="1819275" y="43243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194</xdr:row>
      <xdr:rowOff>142875</xdr:rowOff>
    </xdr:to>
    <xdr:sp macro="" textlink="">
      <xdr:nvSpPr>
        <xdr:cNvPr id="229" name="Text Box 9"/>
        <xdr:cNvSpPr txBox="1">
          <a:spLocks noChangeArrowheads="1"/>
        </xdr:cNvSpPr>
      </xdr:nvSpPr>
      <xdr:spPr bwMode="auto">
        <a:xfrm>
          <a:off x="1819275" y="43243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230" name="Text Box 8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231" name="Text Box 9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232" name="Text Box 8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233" name="Text Box 9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234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235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236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237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238" name="Text Box 8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239" name="Text Box 9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240" name="Text Box 8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241" name="Text Box 9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242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243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244" name="Text Box 8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245" name="Text Box 9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246" name="Text Box 8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247" name="Text Box 9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248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249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250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251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252" name="Text Box 8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253" name="Text Box 9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254" name="Text Box 8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255" name="Text Box 9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256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257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258" name="Text Box 8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259" name="Text Box 9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260" name="Text Box 8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261" name="Text Box 9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262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263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264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265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266" name="Text Box 8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267" name="Text Box 9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268" name="Text Box 8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269" name="Text Box 9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270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271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104775</xdr:rowOff>
    </xdr:to>
    <xdr:sp macro="" textlink="">
      <xdr:nvSpPr>
        <xdr:cNvPr id="272" name="Text Box 8"/>
        <xdr:cNvSpPr txBox="1">
          <a:spLocks noChangeArrowheads="1"/>
        </xdr:cNvSpPr>
      </xdr:nvSpPr>
      <xdr:spPr bwMode="auto">
        <a:xfrm>
          <a:off x="1819275" y="43243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104775</xdr:rowOff>
    </xdr:to>
    <xdr:sp macro="" textlink="">
      <xdr:nvSpPr>
        <xdr:cNvPr id="273" name="Text Box 9"/>
        <xdr:cNvSpPr txBox="1">
          <a:spLocks noChangeArrowheads="1"/>
        </xdr:cNvSpPr>
      </xdr:nvSpPr>
      <xdr:spPr bwMode="auto">
        <a:xfrm>
          <a:off x="1819275" y="43243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104775</xdr:rowOff>
    </xdr:to>
    <xdr:sp macro="" textlink="">
      <xdr:nvSpPr>
        <xdr:cNvPr id="274" name="Text Box 8"/>
        <xdr:cNvSpPr txBox="1">
          <a:spLocks noChangeArrowheads="1"/>
        </xdr:cNvSpPr>
      </xdr:nvSpPr>
      <xdr:spPr bwMode="auto">
        <a:xfrm>
          <a:off x="1819275" y="43243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104775</xdr:rowOff>
    </xdr:to>
    <xdr:sp macro="" textlink="">
      <xdr:nvSpPr>
        <xdr:cNvPr id="275" name="Text Box 9"/>
        <xdr:cNvSpPr txBox="1">
          <a:spLocks noChangeArrowheads="1"/>
        </xdr:cNvSpPr>
      </xdr:nvSpPr>
      <xdr:spPr bwMode="auto">
        <a:xfrm>
          <a:off x="1819275" y="43243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95250</xdr:rowOff>
    </xdr:to>
    <xdr:sp macro="" textlink="">
      <xdr:nvSpPr>
        <xdr:cNvPr id="276" name="Text Box 8"/>
        <xdr:cNvSpPr txBox="1">
          <a:spLocks noChangeArrowheads="1"/>
        </xdr:cNvSpPr>
      </xdr:nvSpPr>
      <xdr:spPr bwMode="auto">
        <a:xfrm>
          <a:off x="1819275" y="43243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95250</xdr:rowOff>
    </xdr:to>
    <xdr:sp macro="" textlink="">
      <xdr:nvSpPr>
        <xdr:cNvPr id="277" name="Text Box 9"/>
        <xdr:cNvSpPr txBox="1">
          <a:spLocks noChangeArrowheads="1"/>
        </xdr:cNvSpPr>
      </xdr:nvSpPr>
      <xdr:spPr bwMode="auto">
        <a:xfrm>
          <a:off x="1819275" y="43243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104775</xdr:rowOff>
    </xdr:to>
    <xdr:sp macro="" textlink="">
      <xdr:nvSpPr>
        <xdr:cNvPr id="278" name="Text Box 8"/>
        <xdr:cNvSpPr txBox="1">
          <a:spLocks noChangeArrowheads="1"/>
        </xdr:cNvSpPr>
      </xdr:nvSpPr>
      <xdr:spPr bwMode="auto">
        <a:xfrm>
          <a:off x="1819275" y="43243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104775</xdr:rowOff>
    </xdr:to>
    <xdr:sp macro="" textlink="">
      <xdr:nvSpPr>
        <xdr:cNvPr id="279" name="Text Box 9"/>
        <xdr:cNvSpPr txBox="1">
          <a:spLocks noChangeArrowheads="1"/>
        </xdr:cNvSpPr>
      </xdr:nvSpPr>
      <xdr:spPr bwMode="auto">
        <a:xfrm>
          <a:off x="1819275" y="43243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95250</xdr:rowOff>
    </xdr:to>
    <xdr:sp macro="" textlink="">
      <xdr:nvSpPr>
        <xdr:cNvPr id="280" name="Text Box 8"/>
        <xdr:cNvSpPr txBox="1">
          <a:spLocks noChangeArrowheads="1"/>
        </xdr:cNvSpPr>
      </xdr:nvSpPr>
      <xdr:spPr bwMode="auto">
        <a:xfrm>
          <a:off x="1819275" y="43243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95250</xdr:rowOff>
    </xdr:to>
    <xdr:sp macro="" textlink="">
      <xdr:nvSpPr>
        <xdr:cNvPr id="281" name="Text Box 9"/>
        <xdr:cNvSpPr txBox="1">
          <a:spLocks noChangeArrowheads="1"/>
        </xdr:cNvSpPr>
      </xdr:nvSpPr>
      <xdr:spPr bwMode="auto">
        <a:xfrm>
          <a:off x="1819275" y="43243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85725</xdr:rowOff>
    </xdr:to>
    <xdr:sp macro="" textlink="">
      <xdr:nvSpPr>
        <xdr:cNvPr id="282" name="Text Box 8"/>
        <xdr:cNvSpPr txBox="1">
          <a:spLocks noChangeArrowheads="1"/>
        </xdr:cNvSpPr>
      </xdr:nvSpPr>
      <xdr:spPr bwMode="auto">
        <a:xfrm>
          <a:off x="1819275" y="432435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85725</xdr:rowOff>
    </xdr:to>
    <xdr:sp macro="" textlink="">
      <xdr:nvSpPr>
        <xdr:cNvPr id="283" name="Text Box 9"/>
        <xdr:cNvSpPr txBox="1">
          <a:spLocks noChangeArrowheads="1"/>
        </xdr:cNvSpPr>
      </xdr:nvSpPr>
      <xdr:spPr bwMode="auto">
        <a:xfrm>
          <a:off x="1819275" y="432435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76200</xdr:rowOff>
    </xdr:to>
    <xdr:sp macro="" textlink="">
      <xdr:nvSpPr>
        <xdr:cNvPr id="284" name="Text Box 8"/>
        <xdr:cNvSpPr txBox="1">
          <a:spLocks noChangeArrowheads="1"/>
        </xdr:cNvSpPr>
      </xdr:nvSpPr>
      <xdr:spPr bwMode="auto">
        <a:xfrm>
          <a:off x="1819275" y="432435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76200</xdr:rowOff>
    </xdr:to>
    <xdr:sp macro="" textlink="">
      <xdr:nvSpPr>
        <xdr:cNvPr id="285" name="Text Box 9"/>
        <xdr:cNvSpPr txBox="1">
          <a:spLocks noChangeArrowheads="1"/>
        </xdr:cNvSpPr>
      </xdr:nvSpPr>
      <xdr:spPr bwMode="auto">
        <a:xfrm>
          <a:off x="1819275" y="432435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133350</xdr:rowOff>
    </xdr:to>
    <xdr:sp macro="" textlink="">
      <xdr:nvSpPr>
        <xdr:cNvPr id="286" name="Text Box 8"/>
        <xdr:cNvSpPr txBox="1">
          <a:spLocks noChangeArrowheads="1"/>
        </xdr:cNvSpPr>
      </xdr:nvSpPr>
      <xdr:spPr bwMode="auto">
        <a:xfrm>
          <a:off x="1819275" y="4324350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133350</xdr:rowOff>
    </xdr:to>
    <xdr:sp macro="" textlink="">
      <xdr:nvSpPr>
        <xdr:cNvPr id="287" name="Text Box 9"/>
        <xdr:cNvSpPr txBox="1">
          <a:spLocks noChangeArrowheads="1"/>
        </xdr:cNvSpPr>
      </xdr:nvSpPr>
      <xdr:spPr bwMode="auto">
        <a:xfrm>
          <a:off x="1819275" y="4324350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123825</xdr:rowOff>
    </xdr:to>
    <xdr:sp macro="" textlink="">
      <xdr:nvSpPr>
        <xdr:cNvPr id="288" name="Text Box 8"/>
        <xdr:cNvSpPr txBox="1">
          <a:spLocks noChangeArrowheads="1"/>
        </xdr:cNvSpPr>
      </xdr:nvSpPr>
      <xdr:spPr bwMode="auto">
        <a:xfrm>
          <a:off x="1819275" y="4324350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123825</xdr:rowOff>
    </xdr:to>
    <xdr:sp macro="" textlink="">
      <xdr:nvSpPr>
        <xdr:cNvPr id="289" name="Text Box 9"/>
        <xdr:cNvSpPr txBox="1">
          <a:spLocks noChangeArrowheads="1"/>
        </xdr:cNvSpPr>
      </xdr:nvSpPr>
      <xdr:spPr bwMode="auto">
        <a:xfrm>
          <a:off x="1819275" y="4324350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95250</xdr:rowOff>
    </xdr:to>
    <xdr:sp macro="" textlink="">
      <xdr:nvSpPr>
        <xdr:cNvPr id="290" name="Text Box 8"/>
        <xdr:cNvSpPr txBox="1">
          <a:spLocks noChangeArrowheads="1"/>
        </xdr:cNvSpPr>
      </xdr:nvSpPr>
      <xdr:spPr bwMode="auto">
        <a:xfrm>
          <a:off x="1819275" y="43243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95250</xdr:rowOff>
    </xdr:to>
    <xdr:sp macro="" textlink="">
      <xdr:nvSpPr>
        <xdr:cNvPr id="291" name="Text Box 9"/>
        <xdr:cNvSpPr txBox="1">
          <a:spLocks noChangeArrowheads="1"/>
        </xdr:cNvSpPr>
      </xdr:nvSpPr>
      <xdr:spPr bwMode="auto">
        <a:xfrm>
          <a:off x="1819275" y="43243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85725</xdr:rowOff>
    </xdr:to>
    <xdr:sp macro="" textlink="">
      <xdr:nvSpPr>
        <xdr:cNvPr id="292" name="Text Box 8"/>
        <xdr:cNvSpPr txBox="1">
          <a:spLocks noChangeArrowheads="1"/>
        </xdr:cNvSpPr>
      </xdr:nvSpPr>
      <xdr:spPr bwMode="auto">
        <a:xfrm>
          <a:off x="1819275" y="432435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85725</xdr:rowOff>
    </xdr:to>
    <xdr:sp macro="" textlink="">
      <xdr:nvSpPr>
        <xdr:cNvPr id="293" name="Text Box 9"/>
        <xdr:cNvSpPr txBox="1">
          <a:spLocks noChangeArrowheads="1"/>
        </xdr:cNvSpPr>
      </xdr:nvSpPr>
      <xdr:spPr bwMode="auto">
        <a:xfrm>
          <a:off x="1819275" y="432435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76200</xdr:rowOff>
    </xdr:to>
    <xdr:sp macro="" textlink="">
      <xdr:nvSpPr>
        <xdr:cNvPr id="294" name="Text Box 8"/>
        <xdr:cNvSpPr txBox="1">
          <a:spLocks noChangeArrowheads="1"/>
        </xdr:cNvSpPr>
      </xdr:nvSpPr>
      <xdr:spPr bwMode="auto">
        <a:xfrm>
          <a:off x="1819275" y="432435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76200</xdr:rowOff>
    </xdr:to>
    <xdr:sp macro="" textlink="">
      <xdr:nvSpPr>
        <xdr:cNvPr id="295" name="Text Box 9"/>
        <xdr:cNvSpPr txBox="1">
          <a:spLocks noChangeArrowheads="1"/>
        </xdr:cNvSpPr>
      </xdr:nvSpPr>
      <xdr:spPr bwMode="auto">
        <a:xfrm>
          <a:off x="1819275" y="432435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66675</xdr:rowOff>
    </xdr:to>
    <xdr:sp macro="" textlink="">
      <xdr:nvSpPr>
        <xdr:cNvPr id="296" name="Text Box 8"/>
        <xdr:cNvSpPr txBox="1">
          <a:spLocks noChangeArrowheads="1"/>
        </xdr:cNvSpPr>
      </xdr:nvSpPr>
      <xdr:spPr bwMode="auto">
        <a:xfrm>
          <a:off x="1819275" y="432435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66675</xdr:rowOff>
    </xdr:to>
    <xdr:sp macro="" textlink="">
      <xdr:nvSpPr>
        <xdr:cNvPr id="297" name="Text Box 9"/>
        <xdr:cNvSpPr txBox="1">
          <a:spLocks noChangeArrowheads="1"/>
        </xdr:cNvSpPr>
      </xdr:nvSpPr>
      <xdr:spPr bwMode="auto">
        <a:xfrm>
          <a:off x="1819275" y="432435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298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299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300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301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194</xdr:row>
      <xdr:rowOff>142875</xdr:rowOff>
    </xdr:to>
    <xdr:sp macro="" textlink="">
      <xdr:nvSpPr>
        <xdr:cNvPr id="302" name="Text Box 8"/>
        <xdr:cNvSpPr txBox="1">
          <a:spLocks noChangeArrowheads="1"/>
        </xdr:cNvSpPr>
      </xdr:nvSpPr>
      <xdr:spPr bwMode="auto">
        <a:xfrm>
          <a:off x="1819275" y="43243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303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304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305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306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307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308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309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310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311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312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194</xdr:row>
      <xdr:rowOff>142875</xdr:rowOff>
    </xdr:to>
    <xdr:sp macro="" textlink="">
      <xdr:nvSpPr>
        <xdr:cNvPr id="313" name="Text Box 8"/>
        <xdr:cNvSpPr txBox="1">
          <a:spLocks noChangeArrowheads="1"/>
        </xdr:cNvSpPr>
      </xdr:nvSpPr>
      <xdr:spPr bwMode="auto">
        <a:xfrm>
          <a:off x="1819275" y="43243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194</xdr:row>
      <xdr:rowOff>142875</xdr:rowOff>
    </xdr:to>
    <xdr:sp macro="" textlink="">
      <xdr:nvSpPr>
        <xdr:cNvPr id="314" name="Text Box 9"/>
        <xdr:cNvSpPr txBox="1">
          <a:spLocks noChangeArrowheads="1"/>
        </xdr:cNvSpPr>
      </xdr:nvSpPr>
      <xdr:spPr bwMode="auto">
        <a:xfrm>
          <a:off x="1819275" y="43243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315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316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317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319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320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321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322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323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324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194</xdr:row>
      <xdr:rowOff>142875</xdr:rowOff>
    </xdr:to>
    <xdr:sp macro="" textlink="">
      <xdr:nvSpPr>
        <xdr:cNvPr id="325" name="Text Box 8"/>
        <xdr:cNvSpPr txBox="1">
          <a:spLocks noChangeArrowheads="1"/>
        </xdr:cNvSpPr>
      </xdr:nvSpPr>
      <xdr:spPr bwMode="auto">
        <a:xfrm>
          <a:off x="1819275" y="43243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326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327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328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329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330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331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332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333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334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335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194</xdr:row>
      <xdr:rowOff>142875</xdr:rowOff>
    </xdr:to>
    <xdr:sp macro="" textlink="">
      <xdr:nvSpPr>
        <xdr:cNvPr id="336" name="Text Box 8"/>
        <xdr:cNvSpPr txBox="1">
          <a:spLocks noChangeArrowheads="1"/>
        </xdr:cNvSpPr>
      </xdr:nvSpPr>
      <xdr:spPr bwMode="auto">
        <a:xfrm>
          <a:off x="1819275" y="43243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194</xdr:row>
      <xdr:rowOff>142875</xdr:rowOff>
    </xdr:to>
    <xdr:sp macro="" textlink="">
      <xdr:nvSpPr>
        <xdr:cNvPr id="337" name="Text Box 9"/>
        <xdr:cNvSpPr txBox="1">
          <a:spLocks noChangeArrowheads="1"/>
        </xdr:cNvSpPr>
      </xdr:nvSpPr>
      <xdr:spPr bwMode="auto">
        <a:xfrm>
          <a:off x="1819275" y="43243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338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339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340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341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194</xdr:row>
      <xdr:rowOff>152400</xdr:rowOff>
    </xdr:to>
    <xdr:sp macro="" textlink="">
      <xdr:nvSpPr>
        <xdr:cNvPr id="342" name="Text Box 8"/>
        <xdr:cNvSpPr txBox="1">
          <a:spLocks noChangeArrowheads="1"/>
        </xdr:cNvSpPr>
      </xdr:nvSpPr>
      <xdr:spPr bwMode="auto">
        <a:xfrm>
          <a:off x="1819275" y="43243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194</xdr:row>
      <xdr:rowOff>152400</xdr:rowOff>
    </xdr:to>
    <xdr:sp macro="" textlink="">
      <xdr:nvSpPr>
        <xdr:cNvPr id="343" name="Text Box 9"/>
        <xdr:cNvSpPr txBox="1">
          <a:spLocks noChangeArrowheads="1"/>
        </xdr:cNvSpPr>
      </xdr:nvSpPr>
      <xdr:spPr bwMode="auto">
        <a:xfrm>
          <a:off x="1819275" y="43243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194</xdr:row>
      <xdr:rowOff>152400</xdr:rowOff>
    </xdr:to>
    <xdr:sp macro="" textlink="">
      <xdr:nvSpPr>
        <xdr:cNvPr id="344" name="Text Box 8"/>
        <xdr:cNvSpPr txBox="1">
          <a:spLocks noChangeArrowheads="1"/>
        </xdr:cNvSpPr>
      </xdr:nvSpPr>
      <xdr:spPr bwMode="auto">
        <a:xfrm>
          <a:off x="1819275" y="43243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194</xdr:row>
      <xdr:rowOff>152400</xdr:rowOff>
    </xdr:to>
    <xdr:sp macro="" textlink="">
      <xdr:nvSpPr>
        <xdr:cNvPr id="345" name="Text Box 9"/>
        <xdr:cNvSpPr txBox="1">
          <a:spLocks noChangeArrowheads="1"/>
        </xdr:cNvSpPr>
      </xdr:nvSpPr>
      <xdr:spPr bwMode="auto">
        <a:xfrm>
          <a:off x="1819275" y="43243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194</xdr:row>
      <xdr:rowOff>142875</xdr:rowOff>
    </xdr:to>
    <xdr:sp macro="" textlink="">
      <xdr:nvSpPr>
        <xdr:cNvPr id="346" name="Text Box 8"/>
        <xdr:cNvSpPr txBox="1">
          <a:spLocks noChangeArrowheads="1"/>
        </xdr:cNvSpPr>
      </xdr:nvSpPr>
      <xdr:spPr bwMode="auto">
        <a:xfrm>
          <a:off x="1819275" y="43243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347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348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349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350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351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352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353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354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355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356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194</xdr:row>
      <xdr:rowOff>142875</xdr:rowOff>
    </xdr:to>
    <xdr:sp macro="" textlink="">
      <xdr:nvSpPr>
        <xdr:cNvPr id="357" name="Text Box 8"/>
        <xdr:cNvSpPr txBox="1">
          <a:spLocks noChangeArrowheads="1"/>
        </xdr:cNvSpPr>
      </xdr:nvSpPr>
      <xdr:spPr bwMode="auto">
        <a:xfrm>
          <a:off x="1819275" y="43243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194</xdr:row>
      <xdr:rowOff>142875</xdr:rowOff>
    </xdr:to>
    <xdr:sp macro="" textlink="">
      <xdr:nvSpPr>
        <xdr:cNvPr id="358" name="Text Box 9"/>
        <xdr:cNvSpPr txBox="1">
          <a:spLocks noChangeArrowheads="1"/>
        </xdr:cNvSpPr>
      </xdr:nvSpPr>
      <xdr:spPr bwMode="auto">
        <a:xfrm>
          <a:off x="1819275" y="43243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104775</xdr:rowOff>
    </xdr:to>
    <xdr:sp macro="" textlink="">
      <xdr:nvSpPr>
        <xdr:cNvPr id="359" name="Text Box 8"/>
        <xdr:cNvSpPr txBox="1">
          <a:spLocks noChangeArrowheads="1"/>
        </xdr:cNvSpPr>
      </xdr:nvSpPr>
      <xdr:spPr bwMode="auto">
        <a:xfrm>
          <a:off x="1819275" y="43243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104775</xdr:rowOff>
    </xdr:to>
    <xdr:sp macro="" textlink="">
      <xdr:nvSpPr>
        <xdr:cNvPr id="360" name="Text Box 9"/>
        <xdr:cNvSpPr txBox="1">
          <a:spLocks noChangeArrowheads="1"/>
        </xdr:cNvSpPr>
      </xdr:nvSpPr>
      <xdr:spPr bwMode="auto">
        <a:xfrm>
          <a:off x="1819275" y="43243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104775</xdr:rowOff>
    </xdr:to>
    <xdr:sp macro="" textlink="">
      <xdr:nvSpPr>
        <xdr:cNvPr id="361" name="Text Box 8"/>
        <xdr:cNvSpPr txBox="1">
          <a:spLocks noChangeArrowheads="1"/>
        </xdr:cNvSpPr>
      </xdr:nvSpPr>
      <xdr:spPr bwMode="auto">
        <a:xfrm>
          <a:off x="1819275" y="43243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104775</xdr:rowOff>
    </xdr:to>
    <xdr:sp macro="" textlink="">
      <xdr:nvSpPr>
        <xdr:cNvPr id="362" name="Text Box 9"/>
        <xdr:cNvSpPr txBox="1">
          <a:spLocks noChangeArrowheads="1"/>
        </xdr:cNvSpPr>
      </xdr:nvSpPr>
      <xdr:spPr bwMode="auto">
        <a:xfrm>
          <a:off x="1819275" y="43243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95250</xdr:rowOff>
    </xdr:to>
    <xdr:sp macro="" textlink="">
      <xdr:nvSpPr>
        <xdr:cNvPr id="363" name="Text Box 8"/>
        <xdr:cNvSpPr txBox="1">
          <a:spLocks noChangeArrowheads="1"/>
        </xdr:cNvSpPr>
      </xdr:nvSpPr>
      <xdr:spPr bwMode="auto">
        <a:xfrm>
          <a:off x="1819275" y="43243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95250</xdr:rowOff>
    </xdr:to>
    <xdr:sp macro="" textlink="">
      <xdr:nvSpPr>
        <xdr:cNvPr id="364" name="Text Box 9"/>
        <xdr:cNvSpPr txBox="1">
          <a:spLocks noChangeArrowheads="1"/>
        </xdr:cNvSpPr>
      </xdr:nvSpPr>
      <xdr:spPr bwMode="auto">
        <a:xfrm>
          <a:off x="1819275" y="43243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104775</xdr:rowOff>
    </xdr:to>
    <xdr:sp macro="" textlink="">
      <xdr:nvSpPr>
        <xdr:cNvPr id="365" name="Text Box 8"/>
        <xdr:cNvSpPr txBox="1">
          <a:spLocks noChangeArrowheads="1"/>
        </xdr:cNvSpPr>
      </xdr:nvSpPr>
      <xdr:spPr bwMode="auto">
        <a:xfrm>
          <a:off x="1819275" y="43243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104775</xdr:rowOff>
    </xdr:to>
    <xdr:sp macro="" textlink="">
      <xdr:nvSpPr>
        <xdr:cNvPr id="366" name="Text Box 9"/>
        <xdr:cNvSpPr txBox="1">
          <a:spLocks noChangeArrowheads="1"/>
        </xdr:cNvSpPr>
      </xdr:nvSpPr>
      <xdr:spPr bwMode="auto">
        <a:xfrm>
          <a:off x="1819275" y="43243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95250</xdr:rowOff>
    </xdr:to>
    <xdr:sp macro="" textlink="">
      <xdr:nvSpPr>
        <xdr:cNvPr id="367" name="Text Box 8"/>
        <xdr:cNvSpPr txBox="1">
          <a:spLocks noChangeArrowheads="1"/>
        </xdr:cNvSpPr>
      </xdr:nvSpPr>
      <xdr:spPr bwMode="auto">
        <a:xfrm>
          <a:off x="1819275" y="43243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95250</xdr:rowOff>
    </xdr:to>
    <xdr:sp macro="" textlink="">
      <xdr:nvSpPr>
        <xdr:cNvPr id="368" name="Text Box 9"/>
        <xdr:cNvSpPr txBox="1">
          <a:spLocks noChangeArrowheads="1"/>
        </xdr:cNvSpPr>
      </xdr:nvSpPr>
      <xdr:spPr bwMode="auto">
        <a:xfrm>
          <a:off x="1819275" y="43243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85725</xdr:rowOff>
    </xdr:to>
    <xdr:sp macro="" textlink="">
      <xdr:nvSpPr>
        <xdr:cNvPr id="369" name="Text Box 8"/>
        <xdr:cNvSpPr txBox="1">
          <a:spLocks noChangeArrowheads="1"/>
        </xdr:cNvSpPr>
      </xdr:nvSpPr>
      <xdr:spPr bwMode="auto">
        <a:xfrm>
          <a:off x="1819275" y="432435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85725</xdr:rowOff>
    </xdr:to>
    <xdr:sp macro="" textlink="">
      <xdr:nvSpPr>
        <xdr:cNvPr id="370" name="Text Box 9"/>
        <xdr:cNvSpPr txBox="1">
          <a:spLocks noChangeArrowheads="1"/>
        </xdr:cNvSpPr>
      </xdr:nvSpPr>
      <xdr:spPr bwMode="auto">
        <a:xfrm>
          <a:off x="1819275" y="432435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76200</xdr:rowOff>
    </xdr:to>
    <xdr:sp macro="" textlink="">
      <xdr:nvSpPr>
        <xdr:cNvPr id="371" name="Text Box 8"/>
        <xdr:cNvSpPr txBox="1">
          <a:spLocks noChangeArrowheads="1"/>
        </xdr:cNvSpPr>
      </xdr:nvSpPr>
      <xdr:spPr bwMode="auto">
        <a:xfrm>
          <a:off x="1819275" y="432435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76200</xdr:rowOff>
    </xdr:to>
    <xdr:sp macro="" textlink="">
      <xdr:nvSpPr>
        <xdr:cNvPr id="372" name="Text Box 9"/>
        <xdr:cNvSpPr txBox="1">
          <a:spLocks noChangeArrowheads="1"/>
        </xdr:cNvSpPr>
      </xdr:nvSpPr>
      <xdr:spPr bwMode="auto">
        <a:xfrm>
          <a:off x="1819275" y="432435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133350</xdr:rowOff>
    </xdr:to>
    <xdr:sp macro="" textlink="">
      <xdr:nvSpPr>
        <xdr:cNvPr id="373" name="Text Box 8"/>
        <xdr:cNvSpPr txBox="1">
          <a:spLocks noChangeArrowheads="1"/>
        </xdr:cNvSpPr>
      </xdr:nvSpPr>
      <xdr:spPr bwMode="auto">
        <a:xfrm>
          <a:off x="1819275" y="4324350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133350</xdr:rowOff>
    </xdr:to>
    <xdr:sp macro="" textlink="">
      <xdr:nvSpPr>
        <xdr:cNvPr id="374" name="Text Box 9"/>
        <xdr:cNvSpPr txBox="1">
          <a:spLocks noChangeArrowheads="1"/>
        </xdr:cNvSpPr>
      </xdr:nvSpPr>
      <xdr:spPr bwMode="auto">
        <a:xfrm>
          <a:off x="1819275" y="4324350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123825</xdr:rowOff>
    </xdr:to>
    <xdr:sp macro="" textlink="">
      <xdr:nvSpPr>
        <xdr:cNvPr id="375" name="Text Box 8"/>
        <xdr:cNvSpPr txBox="1">
          <a:spLocks noChangeArrowheads="1"/>
        </xdr:cNvSpPr>
      </xdr:nvSpPr>
      <xdr:spPr bwMode="auto">
        <a:xfrm>
          <a:off x="1819275" y="4324350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123825</xdr:rowOff>
    </xdr:to>
    <xdr:sp macro="" textlink="">
      <xdr:nvSpPr>
        <xdr:cNvPr id="376" name="Text Box 9"/>
        <xdr:cNvSpPr txBox="1">
          <a:spLocks noChangeArrowheads="1"/>
        </xdr:cNvSpPr>
      </xdr:nvSpPr>
      <xdr:spPr bwMode="auto">
        <a:xfrm>
          <a:off x="1819275" y="4324350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95250</xdr:rowOff>
    </xdr:to>
    <xdr:sp macro="" textlink="">
      <xdr:nvSpPr>
        <xdr:cNvPr id="377" name="Text Box 8"/>
        <xdr:cNvSpPr txBox="1">
          <a:spLocks noChangeArrowheads="1"/>
        </xdr:cNvSpPr>
      </xdr:nvSpPr>
      <xdr:spPr bwMode="auto">
        <a:xfrm>
          <a:off x="1819275" y="43243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95250</xdr:rowOff>
    </xdr:to>
    <xdr:sp macro="" textlink="">
      <xdr:nvSpPr>
        <xdr:cNvPr id="378" name="Text Box 9"/>
        <xdr:cNvSpPr txBox="1">
          <a:spLocks noChangeArrowheads="1"/>
        </xdr:cNvSpPr>
      </xdr:nvSpPr>
      <xdr:spPr bwMode="auto">
        <a:xfrm>
          <a:off x="1819275" y="43243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85725</xdr:rowOff>
    </xdr:to>
    <xdr:sp macro="" textlink="">
      <xdr:nvSpPr>
        <xdr:cNvPr id="379" name="Text Box 8"/>
        <xdr:cNvSpPr txBox="1">
          <a:spLocks noChangeArrowheads="1"/>
        </xdr:cNvSpPr>
      </xdr:nvSpPr>
      <xdr:spPr bwMode="auto">
        <a:xfrm>
          <a:off x="1819275" y="432435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85725</xdr:rowOff>
    </xdr:to>
    <xdr:sp macro="" textlink="">
      <xdr:nvSpPr>
        <xdr:cNvPr id="380" name="Text Box 9"/>
        <xdr:cNvSpPr txBox="1">
          <a:spLocks noChangeArrowheads="1"/>
        </xdr:cNvSpPr>
      </xdr:nvSpPr>
      <xdr:spPr bwMode="auto">
        <a:xfrm>
          <a:off x="1819275" y="432435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76200</xdr:rowOff>
    </xdr:to>
    <xdr:sp macro="" textlink="">
      <xdr:nvSpPr>
        <xdr:cNvPr id="381" name="Text Box 8"/>
        <xdr:cNvSpPr txBox="1">
          <a:spLocks noChangeArrowheads="1"/>
        </xdr:cNvSpPr>
      </xdr:nvSpPr>
      <xdr:spPr bwMode="auto">
        <a:xfrm>
          <a:off x="1819275" y="432435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76200</xdr:rowOff>
    </xdr:to>
    <xdr:sp macro="" textlink="">
      <xdr:nvSpPr>
        <xdr:cNvPr id="382" name="Text Box 9"/>
        <xdr:cNvSpPr txBox="1">
          <a:spLocks noChangeArrowheads="1"/>
        </xdr:cNvSpPr>
      </xdr:nvSpPr>
      <xdr:spPr bwMode="auto">
        <a:xfrm>
          <a:off x="1819275" y="432435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66675</xdr:rowOff>
    </xdr:to>
    <xdr:sp macro="" textlink="">
      <xdr:nvSpPr>
        <xdr:cNvPr id="383" name="Text Box 8"/>
        <xdr:cNvSpPr txBox="1">
          <a:spLocks noChangeArrowheads="1"/>
        </xdr:cNvSpPr>
      </xdr:nvSpPr>
      <xdr:spPr bwMode="auto">
        <a:xfrm>
          <a:off x="1819275" y="432435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66675</xdr:rowOff>
    </xdr:to>
    <xdr:sp macro="" textlink="">
      <xdr:nvSpPr>
        <xdr:cNvPr id="384" name="Text Box 9"/>
        <xdr:cNvSpPr txBox="1">
          <a:spLocks noChangeArrowheads="1"/>
        </xdr:cNvSpPr>
      </xdr:nvSpPr>
      <xdr:spPr bwMode="auto">
        <a:xfrm>
          <a:off x="1819275" y="432435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385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386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387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388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194</xdr:row>
      <xdr:rowOff>142875</xdr:rowOff>
    </xdr:to>
    <xdr:sp macro="" textlink="">
      <xdr:nvSpPr>
        <xdr:cNvPr id="389" name="Text Box 8"/>
        <xdr:cNvSpPr txBox="1">
          <a:spLocks noChangeArrowheads="1"/>
        </xdr:cNvSpPr>
      </xdr:nvSpPr>
      <xdr:spPr bwMode="auto">
        <a:xfrm>
          <a:off x="1819275" y="43243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390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391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392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393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394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395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396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397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398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399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194</xdr:row>
      <xdr:rowOff>142875</xdr:rowOff>
    </xdr:to>
    <xdr:sp macro="" textlink="">
      <xdr:nvSpPr>
        <xdr:cNvPr id="400" name="Text Box 8"/>
        <xdr:cNvSpPr txBox="1">
          <a:spLocks noChangeArrowheads="1"/>
        </xdr:cNvSpPr>
      </xdr:nvSpPr>
      <xdr:spPr bwMode="auto">
        <a:xfrm>
          <a:off x="1819275" y="43243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194</xdr:row>
      <xdr:rowOff>142875</xdr:rowOff>
    </xdr:to>
    <xdr:sp macro="" textlink="">
      <xdr:nvSpPr>
        <xdr:cNvPr id="401" name="Text Box 9"/>
        <xdr:cNvSpPr txBox="1">
          <a:spLocks noChangeArrowheads="1"/>
        </xdr:cNvSpPr>
      </xdr:nvSpPr>
      <xdr:spPr bwMode="auto">
        <a:xfrm>
          <a:off x="1819275" y="43243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402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403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404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405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406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407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408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409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410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411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194</xdr:row>
      <xdr:rowOff>142875</xdr:rowOff>
    </xdr:to>
    <xdr:sp macro="" textlink="">
      <xdr:nvSpPr>
        <xdr:cNvPr id="412" name="Text Box 8"/>
        <xdr:cNvSpPr txBox="1">
          <a:spLocks noChangeArrowheads="1"/>
        </xdr:cNvSpPr>
      </xdr:nvSpPr>
      <xdr:spPr bwMode="auto">
        <a:xfrm>
          <a:off x="1819275" y="43243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413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414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415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416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417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418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419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420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421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422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194</xdr:row>
      <xdr:rowOff>142875</xdr:rowOff>
    </xdr:to>
    <xdr:sp macro="" textlink="">
      <xdr:nvSpPr>
        <xdr:cNvPr id="423" name="Text Box 8"/>
        <xdr:cNvSpPr txBox="1">
          <a:spLocks noChangeArrowheads="1"/>
        </xdr:cNvSpPr>
      </xdr:nvSpPr>
      <xdr:spPr bwMode="auto">
        <a:xfrm>
          <a:off x="1819275" y="43243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194</xdr:row>
      <xdr:rowOff>142875</xdr:rowOff>
    </xdr:to>
    <xdr:sp macro="" textlink="">
      <xdr:nvSpPr>
        <xdr:cNvPr id="424" name="Text Box 9"/>
        <xdr:cNvSpPr txBox="1">
          <a:spLocks noChangeArrowheads="1"/>
        </xdr:cNvSpPr>
      </xdr:nvSpPr>
      <xdr:spPr bwMode="auto">
        <a:xfrm>
          <a:off x="1819275" y="43243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425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426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427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428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194</xdr:row>
      <xdr:rowOff>152400</xdr:rowOff>
    </xdr:to>
    <xdr:sp macro="" textlink="">
      <xdr:nvSpPr>
        <xdr:cNvPr id="429" name="Text Box 8"/>
        <xdr:cNvSpPr txBox="1">
          <a:spLocks noChangeArrowheads="1"/>
        </xdr:cNvSpPr>
      </xdr:nvSpPr>
      <xdr:spPr bwMode="auto">
        <a:xfrm>
          <a:off x="1819275" y="43243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194</xdr:row>
      <xdr:rowOff>152400</xdr:rowOff>
    </xdr:to>
    <xdr:sp macro="" textlink="">
      <xdr:nvSpPr>
        <xdr:cNvPr id="430" name="Text Box 9"/>
        <xdr:cNvSpPr txBox="1">
          <a:spLocks noChangeArrowheads="1"/>
        </xdr:cNvSpPr>
      </xdr:nvSpPr>
      <xdr:spPr bwMode="auto">
        <a:xfrm>
          <a:off x="1819275" y="43243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194</xdr:row>
      <xdr:rowOff>152400</xdr:rowOff>
    </xdr:to>
    <xdr:sp macro="" textlink="">
      <xdr:nvSpPr>
        <xdr:cNvPr id="431" name="Text Box 8"/>
        <xdr:cNvSpPr txBox="1">
          <a:spLocks noChangeArrowheads="1"/>
        </xdr:cNvSpPr>
      </xdr:nvSpPr>
      <xdr:spPr bwMode="auto">
        <a:xfrm>
          <a:off x="1819275" y="43243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194</xdr:row>
      <xdr:rowOff>152400</xdr:rowOff>
    </xdr:to>
    <xdr:sp macro="" textlink="">
      <xdr:nvSpPr>
        <xdr:cNvPr id="432" name="Text Box 9"/>
        <xdr:cNvSpPr txBox="1">
          <a:spLocks noChangeArrowheads="1"/>
        </xdr:cNvSpPr>
      </xdr:nvSpPr>
      <xdr:spPr bwMode="auto">
        <a:xfrm>
          <a:off x="1819275" y="43243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194</xdr:row>
      <xdr:rowOff>142875</xdr:rowOff>
    </xdr:to>
    <xdr:sp macro="" textlink="">
      <xdr:nvSpPr>
        <xdr:cNvPr id="433" name="Text Box 8"/>
        <xdr:cNvSpPr txBox="1">
          <a:spLocks noChangeArrowheads="1"/>
        </xdr:cNvSpPr>
      </xdr:nvSpPr>
      <xdr:spPr bwMode="auto">
        <a:xfrm>
          <a:off x="1819275" y="43243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434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435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436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437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438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439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440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441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442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443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194</xdr:row>
      <xdr:rowOff>142875</xdr:rowOff>
    </xdr:to>
    <xdr:sp macro="" textlink="">
      <xdr:nvSpPr>
        <xdr:cNvPr id="444" name="Text Box 8"/>
        <xdr:cNvSpPr txBox="1">
          <a:spLocks noChangeArrowheads="1"/>
        </xdr:cNvSpPr>
      </xdr:nvSpPr>
      <xdr:spPr bwMode="auto">
        <a:xfrm>
          <a:off x="1819275" y="43243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194</xdr:row>
      <xdr:rowOff>142875</xdr:rowOff>
    </xdr:to>
    <xdr:sp macro="" textlink="">
      <xdr:nvSpPr>
        <xdr:cNvPr id="445" name="Text Box 9"/>
        <xdr:cNvSpPr txBox="1">
          <a:spLocks noChangeArrowheads="1"/>
        </xdr:cNvSpPr>
      </xdr:nvSpPr>
      <xdr:spPr bwMode="auto">
        <a:xfrm>
          <a:off x="1819275" y="43243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114300</xdr:rowOff>
    </xdr:to>
    <xdr:sp macro="" textlink="">
      <xdr:nvSpPr>
        <xdr:cNvPr id="446" name="Text Box 8"/>
        <xdr:cNvSpPr txBox="1">
          <a:spLocks noChangeArrowheads="1"/>
        </xdr:cNvSpPr>
      </xdr:nvSpPr>
      <xdr:spPr bwMode="auto">
        <a:xfrm>
          <a:off x="1819275" y="4324350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114300</xdr:rowOff>
    </xdr:to>
    <xdr:sp macro="" textlink="">
      <xdr:nvSpPr>
        <xdr:cNvPr id="447" name="Text Box 9"/>
        <xdr:cNvSpPr txBox="1">
          <a:spLocks noChangeArrowheads="1"/>
        </xdr:cNvSpPr>
      </xdr:nvSpPr>
      <xdr:spPr bwMode="auto">
        <a:xfrm>
          <a:off x="1819275" y="4324350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114300</xdr:rowOff>
    </xdr:to>
    <xdr:sp macro="" textlink="">
      <xdr:nvSpPr>
        <xdr:cNvPr id="448" name="Text Box 8"/>
        <xdr:cNvSpPr txBox="1">
          <a:spLocks noChangeArrowheads="1"/>
        </xdr:cNvSpPr>
      </xdr:nvSpPr>
      <xdr:spPr bwMode="auto">
        <a:xfrm>
          <a:off x="1819275" y="4324350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114300</xdr:rowOff>
    </xdr:to>
    <xdr:sp macro="" textlink="">
      <xdr:nvSpPr>
        <xdr:cNvPr id="449" name="Text Box 9"/>
        <xdr:cNvSpPr txBox="1">
          <a:spLocks noChangeArrowheads="1"/>
        </xdr:cNvSpPr>
      </xdr:nvSpPr>
      <xdr:spPr bwMode="auto">
        <a:xfrm>
          <a:off x="1819275" y="4324350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104775</xdr:rowOff>
    </xdr:to>
    <xdr:sp macro="" textlink="">
      <xdr:nvSpPr>
        <xdr:cNvPr id="450" name="Text Box 8"/>
        <xdr:cNvSpPr txBox="1">
          <a:spLocks noChangeArrowheads="1"/>
        </xdr:cNvSpPr>
      </xdr:nvSpPr>
      <xdr:spPr bwMode="auto">
        <a:xfrm>
          <a:off x="1819275" y="43243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104775</xdr:rowOff>
    </xdr:to>
    <xdr:sp macro="" textlink="">
      <xdr:nvSpPr>
        <xdr:cNvPr id="451" name="Text Box 9"/>
        <xdr:cNvSpPr txBox="1">
          <a:spLocks noChangeArrowheads="1"/>
        </xdr:cNvSpPr>
      </xdr:nvSpPr>
      <xdr:spPr bwMode="auto">
        <a:xfrm>
          <a:off x="1819275" y="43243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114300</xdr:rowOff>
    </xdr:to>
    <xdr:sp macro="" textlink="">
      <xdr:nvSpPr>
        <xdr:cNvPr id="452" name="Text Box 8"/>
        <xdr:cNvSpPr txBox="1">
          <a:spLocks noChangeArrowheads="1"/>
        </xdr:cNvSpPr>
      </xdr:nvSpPr>
      <xdr:spPr bwMode="auto">
        <a:xfrm>
          <a:off x="1819275" y="4324350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114300</xdr:rowOff>
    </xdr:to>
    <xdr:sp macro="" textlink="">
      <xdr:nvSpPr>
        <xdr:cNvPr id="453" name="Text Box 9"/>
        <xdr:cNvSpPr txBox="1">
          <a:spLocks noChangeArrowheads="1"/>
        </xdr:cNvSpPr>
      </xdr:nvSpPr>
      <xdr:spPr bwMode="auto">
        <a:xfrm>
          <a:off x="1819275" y="4324350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104775</xdr:rowOff>
    </xdr:to>
    <xdr:sp macro="" textlink="">
      <xdr:nvSpPr>
        <xdr:cNvPr id="454" name="Text Box 8"/>
        <xdr:cNvSpPr txBox="1">
          <a:spLocks noChangeArrowheads="1"/>
        </xdr:cNvSpPr>
      </xdr:nvSpPr>
      <xdr:spPr bwMode="auto">
        <a:xfrm>
          <a:off x="1819275" y="43243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104775</xdr:rowOff>
    </xdr:to>
    <xdr:sp macro="" textlink="">
      <xdr:nvSpPr>
        <xdr:cNvPr id="455" name="Text Box 9"/>
        <xdr:cNvSpPr txBox="1">
          <a:spLocks noChangeArrowheads="1"/>
        </xdr:cNvSpPr>
      </xdr:nvSpPr>
      <xdr:spPr bwMode="auto">
        <a:xfrm>
          <a:off x="1819275" y="43243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95250</xdr:rowOff>
    </xdr:to>
    <xdr:sp macro="" textlink="">
      <xdr:nvSpPr>
        <xdr:cNvPr id="456" name="Text Box 8"/>
        <xdr:cNvSpPr txBox="1">
          <a:spLocks noChangeArrowheads="1"/>
        </xdr:cNvSpPr>
      </xdr:nvSpPr>
      <xdr:spPr bwMode="auto">
        <a:xfrm>
          <a:off x="1819275" y="43243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95250</xdr:rowOff>
    </xdr:to>
    <xdr:sp macro="" textlink="">
      <xdr:nvSpPr>
        <xdr:cNvPr id="457" name="Text Box 9"/>
        <xdr:cNvSpPr txBox="1">
          <a:spLocks noChangeArrowheads="1"/>
        </xdr:cNvSpPr>
      </xdr:nvSpPr>
      <xdr:spPr bwMode="auto">
        <a:xfrm>
          <a:off x="1819275" y="43243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85725</xdr:rowOff>
    </xdr:to>
    <xdr:sp macro="" textlink="">
      <xdr:nvSpPr>
        <xdr:cNvPr id="458" name="Text Box 8"/>
        <xdr:cNvSpPr txBox="1">
          <a:spLocks noChangeArrowheads="1"/>
        </xdr:cNvSpPr>
      </xdr:nvSpPr>
      <xdr:spPr bwMode="auto">
        <a:xfrm>
          <a:off x="1819275" y="432435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85725</xdr:rowOff>
    </xdr:to>
    <xdr:sp macro="" textlink="">
      <xdr:nvSpPr>
        <xdr:cNvPr id="459" name="Text Box 9"/>
        <xdr:cNvSpPr txBox="1">
          <a:spLocks noChangeArrowheads="1"/>
        </xdr:cNvSpPr>
      </xdr:nvSpPr>
      <xdr:spPr bwMode="auto">
        <a:xfrm>
          <a:off x="1819275" y="432435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142875</xdr:rowOff>
    </xdr:to>
    <xdr:sp macro="" textlink="">
      <xdr:nvSpPr>
        <xdr:cNvPr id="460" name="Text Box 8"/>
        <xdr:cNvSpPr txBox="1">
          <a:spLocks noChangeArrowheads="1"/>
        </xdr:cNvSpPr>
      </xdr:nvSpPr>
      <xdr:spPr bwMode="auto">
        <a:xfrm>
          <a:off x="1819275" y="43243500"/>
          <a:ext cx="1047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142875</xdr:rowOff>
    </xdr:to>
    <xdr:sp macro="" textlink="">
      <xdr:nvSpPr>
        <xdr:cNvPr id="461" name="Text Box 9"/>
        <xdr:cNvSpPr txBox="1">
          <a:spLocks noChangeArrowheads="1"/>
        </xdr:cNvSpPr>
      </xdr:nvSpPr>
      <xdr:spPr bwMode="auto">
        <a:xfrm>
          <a:off x="1819275" y="43243500"/>
          <a:ext cx="1047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133350</xdr:rowOff>
    </xdr:to>
    <xdr:sp macro="" textlink="">
      <xdr:nvSpPr>
        <xdr:cNvPr id="462" name="Text Box 8"/>
        <xdr:cNvSpPr txBox="1">
          <a:spLocks noChangeArrowheads="1"/>
        </xdr:cNvSpPr>
      </xdr:nvSpPr>
      <xdr:spPr bwMode="auto">
        <a:xfrm>
          <a:off x="1819275" y="4324350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133350</xdr:rowOff>
    </xdr:to>
    <xdr:sp macro="" textlink="">
      <xdr:nvSpPr>
        <xdr:cNvPr id="463" name="Text Box 9"/>
        <xdr:cNvSpPr txBox="1">
          <a:spLocks noChangeArrowheads="1"/>
        </xdr:cNvSpPr>
      </xdr:nvSpPr>
      <xdr:spPr bwMode="auto">
        <a:xfrm>
          <a:off x="1819275" y="4324350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104775</xdr:rowOff>
    </xdr:to>
    <xdr:sp macro="" textlink="">
      <xdr:nvSpPr>
        <xdr:cNvPr id="464" name="Text Box 8"/>
        <xdr:cNvSpPr txBox="1">
          <a:spLocks noChangeArrowheads="1"/>
        </xdr:cNvSpPr>
      </xdr:nvSpPr>
      <xdr:spPr bwMode="auto">
        <a:xfrm>
          <a:off x="1819275" y="43243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104775</xdr:rowOff>
    </xdr:to>
    <xdr:sp macro="" textlink="">
      <xdr:nvSpPr>
        <xdr:cNvPr id="465" name="Text Box 9"/>
        <xdr:cNvSpPr txBox="1">
          <a:spLocks noChangeArrowheads="1"/>
        </xdr:cNvSpPr>
      </xdr:nvSpPr>
      <xdr:spPr bwMode="auto">
        <a:xfrm>
          <a:off x="1819275" y="43243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95250</xdr:rowOff>
    </xdr:to>
    <xdr:sp macro="" textlink="">
      <xdr:nvSpPr>
        <xdr:cNvPr id="466" name="Text Box 8"/>
        <xdr:cNvSpPr txBox="1">
          <a:spLocks noChangeArrowheads="1"/>
        </xdr:cNvSpPr>
      </xdr:nvSpPr>
      <xdr:spPr bwMode="auto">
        <a:xfrm>
          <a:off x="1819275" y="43243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95250</xdr:rowOff>
    </xdr:to>
    <xdr:sp macro="" textlink="">
      <xdr:nvSpPr>
        <xdr:cNvPr id="467" name="Text Box 9"/>
        <xdr:cNvSpPr txBox="1">
          <a:spLocks noChangeArrowheads="1"/>
        </xdr:cNvSpPr>
      </xdr:nvSpPr>
      <xdr:spPr bwMode="auto">
        <a:xfrm>
          <a:off x="1819275" y="43243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85725</xdr:rowOff>
    </xdr:to>
    <xdr:sp macro="" textlink="">
      <xdr:nvSpPr>
        <xdr:cNvPr id="468" name="Text Box 8"/>
        <xdr:cNvSpPr txBox="1">
          <a:spLocks noChangeArrowheads="1"/>
        </xdr:cNvSpPr>
      </xdr:nvSpPr>
      <xdr:spPr bwMode="auto">
        <a:xfrm>
          <a:off x="1819275" y="432435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85725</xdr:rowOff>
    </xdr:to>
    <xdr:sp macro="" textlink="">
      <xdr:nvSpPr>
        <xdr:cNvPr id="469" name="Text Box 9"/>
        <xdr:cNvSpPr txBox="1">
          <a:spLocks noChangeArrowheads="1"/>
        </xdr:cNvSpPr>
      </xdr:nvSpPr>
      <xdr:spPr bwMode="auto">
        <a:xfrm>
          <a:off x="1819275" y="432435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76200</xdr:rowOff>
    </xdr:to>
    <xdr:sp macro="" textlink="">
      <xdr:nvSpPr>
        <xdr:cNvPr id="470" name="Text Box 8"/>
        <xdr:cNvSpPr txBox="1">
          <a:spLocks noChangeArrowheads="1"/>
        </xdr:cNvSpPr>
      </xdr:nvSpPr>
      <xdr:spPr bwMode="auto">
        <a:xfrm>
          <a:off x="1819275" y="432435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76200</xdr:rowOff>
    </xdr:to>
    <xdr:sp macro="" textlink="">
      <xdr:nvSpPr>
        <xdr:cNvPr id="471" name="Text Box 9"/>
        <xdr:cNvSpPr txBox="1">
          <a:spLocks noChangeArrowheads="1"/>
        </xdr:cNvSpPr>
      </xdr:nvSpPr>
      <xdr:spPr bwMode="auto">
        <a:xfrm>
          <a:off x="1819275" y="432435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472" name="Text Box 8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473" name="Text Box 9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474" name="Text Box 8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475" name="Text Box 9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476" name="Text Box 8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477" name="Text Box 9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478" name="Text Box 8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479" name="Text Box 9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480" name="Text Box 8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481" name="Text Box 9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482" name="Text Box 8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483" name="Text Box 9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484" name="Text Box 8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485" name="Text Box 9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486" name="Text Box 8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487" name="Text Box 9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488" name="Text Box 8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489" name="Text Box 9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490" name="Text Box 8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491" name="Text Box 9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492" name="Text Box 8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493" name="Text Box 9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494" name="Text Box 8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495" name="Text Box 9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496" name="Text Box 8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497" name="Text Box 9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498" name="Text Box 8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499" name="Text Box 9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500" name="Text Box 8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501" name="Text Box 9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502" name="Text Box 8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503" name="Text Box 9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504" name="Text Box 8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505" name="Text Box 9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506" name="Text Box 8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507" name="Text Box 9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508" name="Text Box 8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509" name="Text Box 9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510" name="Text Box 8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9525</xdr:rowOff>
    </xdr:to>
    <xdr:sp macro="" textlink="">
      <xdr:nvSpPr>
        <xdr:cNvPr id="511" name="Text Box 9"/>
        <xdr:cNvSpPr txBox="1">
          <a:spLocks noChangeArrowheads="1"/>
        </xdr:cNvSpPr>
      </xdr:nvSpPr>
      <xdr:spPr bwMode="auto">
        <a:xfrm>
          <a:off x="1819275" y="43243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104775</xdr:rowOff>
    </xdr:to>
    <xdr:sp macro="" textlink="">
      <xdr:nvSpPr>
        <xdr:cNvPr id="512" name="Text Box 8"/>
        <xdr:cNvSpPr txBox="1">
          <a:spLocks noChangeArrowheads="1"/>
        </xdr:cNvSpPr>
      </xdr:nvSpPr>
      <xdr:spPr bwMode="auto">
        <a:xfrm>
          <a:off x="1819275" y="43243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104775</xdr:rowOff>
    </xdr:to>
    <xdr:sp macro="" textlink="">
      <xdr:nvSpPr>
        <xdr:cNvPr id="513" name="Text Box 9"/>
        <xdr:cNvSpPr txBox="1">
          <a:spLocks noChangeArrowheads="1"/>
        </xdr:cNvSpPr>
      </xdr:nvSpPr>
      <xdr:spPr bwMode="auto">
        <a:xfrm>
          <a:off x="1819275" y="43243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104775</xdr:rowOff>
    </xdr:to>
    <xdr:sp macro="" textlink="">
      <xdr:nvSpPr>
        <xdr:cNvPr id="514" name="Text Box 8"/>
        <xdr:cNvSpPr txBox="1">
          <a:spLocks noChangeArrowheads="1"/>
        </xdr:cNvSpPr>
      </xdr:nvSpPr>
      <xdr:spPr bwMode="auto">
        <a:xfrm>
          <a:off x="1819275" y="43243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104775</xdr:rowOff>
    </xdr:to>
    <xdr:sp macro="" textlink="">
      <xdr:nvSpPr>
        <xdr:cNvPr id="515" name="Text Box 9"/>
        <xdr:cNvSpPr txBox="1">
          <a:spLocks noChangeArrowheads="1"/>
        </xdr:cNvSpPr>
      </xdr:nvSpPr>
      <xdr:spPr bwMode="auto">
        <a:xfrm>
          <a:off x="1819275" y="43243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95250</xdr:rowOff>
    </xdr:to>
    <xdr:sp macro="" textlink="">
      <xdr:nvSpPr>
        <xdr:cNvPr id="516" name="Text Box 8"/>
        <xdr:cNvSpPr txBox="1">
          <a:spLocks noChangeArrowheads="1"/>
        </xdr:cNvSpPr>
      </xdr:nvSpPr>
      <xdr:spPr bwMode="auto">
        <a:xfrm>
          <a:off x="1819275" y="43243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95250</xdr:rowOff>
    </xdr:to>
    <xdr:sp macro="" textlink="">
      <xdr:nvSpPr>
        <xdr:cNvPr id="517" name="Text Box 9"/>
        <xdr:cNvSpPr txBox="1">
          <a:spLocks noChangeArrowheads="1"/>
        </xdr:cNvSpPr>
      </xdr:nvSpPr>
      <xdr:spPr bwMode="auto">
        <a:xfrm>
          <a:off x="1819275" y="43243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104775</xdr:rowOff>
    </xdr:to>
    <xdr:sp macro="" textlink="">
      <xdr:nvSpPr>
        <xdr:cNvPr id="518" name="Text Box 8"/>
        <xdr:cNvSpPr txBox="1">
          <a:spLocks noChangeArrowheads="1"/>
        </xdr:cNvSpPr>
      </xdr:nvSpPr>
      <xdr:spPr bwMode="auto">
        <a:xfrm>
          <a:off x="1819275" y="43243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104775</xdr:rowOff>
    </xdr:to>
    <xdr:sp macro="" textlink="">
      <xdr:nvSpPr>
        <xdr:cNvPr id="519" name="Text Box 9"/>
        <xdr:cNvSpPr txBox="1">
          <a:spLocks noChangeArrowheads="1"/>
        </xdr:cNvSpPr>
      </xdr:nvSpPr>
      <xdr:spPr bwMode="auto">
        <a:xfrm>
          <a:off x="1819275" y="43243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95250</xdr:rowOff>
    </xdr:to>
    <xdr:sp macro="" textlink="">
      <xdr:nvSpPr>
        <xdr:cNvPr id="520" name="Text Box 8"/>
        <xdr:cNvSpPr txBox="1">
          <a:spLocks noChangeArrowheads="1"/>
        </xdr:cNvSpPr>
      </xdr:nvSpPr>
      <xdr:spPr bwMode="auto">
        <a:xfrm>
          <a:off x="1819275" y="43243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95250</xdr:rowOff>
    </xdr:to>
    <xdr:sp macro="" textlink="">
      <xdr:nvSpPr>
        <xdr:cNvPr id="521" name="Text Box 9"/>
        <xdr:cNvSpPr txBox="1">
          <a:spLocks noChangeArrowheads="1"/>
        </xdr:cNvSpPr>
      </xdr:nvSpPr>
      <xdr:spPr bwMode="auto">
        <a:xfrm>
          <a:off x="1819275" y="43243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85725</xdr:rowOff>
    </xdr:to>
    <xdr:sp macro="" textlink="">
      <xdr:nvSpPr>
        <xdr:cNvPr id="522" name="Text Box 8"/>
        <xdr:cNvSpPr txBox="1">
          <a:spLocks noChangeArrowheads="1"/>
        </xdr:cNvSpPr>
      </xdr:nvSpPr>
      <xdr:spPr bwMode="auto">
        <a:xfrm>
          <a:off x="1819275" y="432435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85725</xdr:rowOff>
    </xdr:to>
    <xdr:sp macro="" textlink="">
      <xdr:nvSpPr>
        <xdr:cNvPr id="523" name="Text Box 9"/>
        <xdr:cNvSpPr txBox="1">
          <a:spLocks noChangeArrowheads="1"/>
        </xdr:cNvSpPr>
      </xdr:nvSpPr>
      <xdr:spPr bwMode="auto">
        <a:xfrm>
          <a:off x="1819275" y="432435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76200</xdr:rowOff>
    </xdr:to>
    <xdr:sp macro="" textlink="">
      <xdr:nvSpPr>
        <xdr:cNvPr id="524" name="Text Box 8"/>
        <xdr:cNvSpPr txBox="1">
          <a:spLocks noChangeArrowheads="1"/>
        </xdr:cNvSpPr>
      </xdr:nvSpPr>
      <xdr:spPr bwMode="auto">
        <a:xfrm>
          <a:off x="1819275" y="432435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76200</xdr:rowOff>
    </xdr:to>
    <xdr:sp macro="" textlink="">
      <xdr:nvSpPr>
        <xdr:cNvPr id="525" name="Text Box 9"/>
        <xdr:cNvSpPr txBox="1">
          <a:spLocks noChangeArrowheads="1"/>
        </xdr:cNvSpPr>
      </xdr:nvSpPr>
      <xdr:spPr bwMode="auto">
        <a:xfrm>
          <a:off x="1819275" y="432435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133350</xdr:rowOff>
    </xdr:to>
    <xdr:sp macro="" textlink="">
      <xdr:nvSpPr>
        <xdr:cNvPr id="526" name="Text Box 8"/>
        <xdr:cNvSpPr txBox="1">
          <a:spLocks noChangeArrowheads="1"/>
        </xdr:cNvSpPr>
      </xdr:nvSpPr>
      <xdr:spPr bwMode="auto">
        <a:xfrm>
          <a:off x="1819275" y="4324350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133350</xdr:rowOff>
    </xdr:to>
    <xdr:sp macro="" textlink="">
      <xdr:nvSpPr>
        <xdr:cNvPr id="527" name="Text Box 9"/>
        <xdr:cNvSpPr txBox="1">
          <a:spLocks noChangeArrowheads="1"/>
        </xdr:cNvSpPr>
      </xdr:nvSpPr>
      <xdr:spPr bwMode="auto">
        <a:xfrm>
          <a:off x="1819275" y="4324350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123825</xdr:rowOff>
    </xdr:to>
    <xdr:sp macro="" textlink="">
      <xdr:nvSpPr>
        <xdr:cNvPr id="528" name="Text Box 8"/>
        <xdr:cNvSpPr txBox="1">
          <a:spLocks noChangeArrowheads="1"/>
        </xdr:cNvSpPr>
      </xdr:nvSpPr>
      <xdr:spPr bwMode="auto">
        <a:xfrm>
          <a:off x="1819275" y="4324350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123825</xdr:rowOff>
    </xdr:to>
    <xdr:sp macro="" textlink="">
      <xdr:nvSpPr>
        <xdr:cNvPr id="529" name="Text Box 9"/>
        <xdr:cNvSpPr txBox="1">
          <a:spLocks noChangeArrowheads="1"/>
        </xdr:cNvSpPr>
      </xdr:nvSpPr>
      <xdr:spPr bwMode="auto">
        <a:xfrm>
          <a:off x="1819275" y="4324350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95250</xdr:rowOff>
    </xdr:to>
    <xdr:sp macro="" textlink="">
      <xdr:nvSpPr>
        <xdr:cNvPr id="530" name="Text Box 8"/>
        <xdr:cNvSpPr txBox="1">
          <a:spLocks noChangeArrowheads="1"/>
        </xdr:cNvSpPr>
      </xdr:nvSpPr>
      <xdr:spPr bwMode="auto">
        <a:xfrm>
          <a:off x="1819275" y="43243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95250</xdr:rowOff>
    </xdr:to>
    <xdr:sp macro="" textlink="">
      <xdr:nvSpPr>
        <xdr:cNvPr id="531" name="Text Box 9"/>
        <xdr:cNvSpPr txBox="1">
          <a:spLocks noChangeArrowheads="1"/>
        </xdr:cNvSpPr>
      </xdr:nvSpPr>
      <xdr:spPr bwMode="auto">
        <a:xfrm>
          <a:off x="1819275" y="43243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85725</xdr:rowOff>
    </xdr:to>
    <xdr:sp macro="" textlink="">
      <xdr:nvSpPr>
        <xdr:cNvPr id="532" name="Text Box 8"/>
        <xdr:cNvSpPr txBox="1">
          <a:spLocks noChangeArrowheads="1"/>
        </xdr:cNvSpPr>
      </xdr:nvSpPr>
      <xdr:spPr bwMode="auto">
        <a:xfrm>
          <a:off x="1819275" y="432435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85725</xdr:rowOff>
    </xdr:to>
    <xdr:sp macro="" textlink="">
      <xdr:nvSpPr>
        <xdr:cNvPr id="533" name="Text Box 9"/>
        <xdr:cNvSpPr txBox="1">
          <a:spLocks noChangeArrowheads="1"/>
        </xdr:cNvSpPr>
      </xdr:nvSpPr>
      <xdr:spPr bwMode="auto">
        <a:xfrm>
          <a:off x="1819275" y="432435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76200</xdr:rowOff>
    </xdr:to>
    <xdr:sp macro="" textlink="">
      <xdr:nvSpPr>
        <xdr:cNvPr id="534" name="Text Box 8"/>
        <xdr:cNvSpPr txBox="1">
          <a:spLocks noChangeArrowheads="1"/>
        </xdr:cNvSpPr>
      </xdr:nvSpPr>
      <xdr:spPr bwMode="auto">
        <a:xfrm>
          <a:off x="1819275" y="432435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76200</xdr:rowOff>
    </xdr:to>
    <xdr:sp macro="" textlink="">
      <xdr:nvSpPr>
        <xdr:cNvPr id="535" name="Text Box 9"/>
        <xdr:cNvSpPr txBox="1">
          <a:spLocks noChangeArrowheads="1"/>
        </xdr:cNvSpPr>
      </xdr:nvSpPr>
      <xdr:spPr bwMode="auto">
        <a:xfrm>
          <a:off x="1819275" y="432435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66675</xdr:rowOff>
    </xdr:to>
    <xdr:sp macro="" textlink="">
      <xdr:nvSpPr>
        <xdr:cNvPr id="536" name="Text Box 8"/>
        <xdr:cNvSpPr txBox="1">
          <a:spLocks noChangeArrowheads="1"/>
        </xdr:cNvSpPr>
      </xdr:nvSpPr>
      <xdr:spPr bwMode="auto">
        <a:xfrm>
          <a:off x="1819275" y="432435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66675</xdr:rowOff>
    </xdr:to>
    <xdr:sp macro="" textlink="">
      <xdr:nvSpPr>
        <xdr:cNvPr id="537" name="Text Box 9"/>
        <xdr:cNvSpPr txBox="1">
          <a:spLocks noChangeArrowheads="1"/>
        </xdr:cNvSpPr>
      </xdr:nvSpPr>
      <xdr:spPr bwMode="auto">
        <a:xfrm>
          <a:off x="1819275" y="432435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538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539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540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541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542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543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544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545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104775</xdr:rowOff>
    </xdr:to>
    <xdr:sp macro="" textlink="">
      <xdr:nvSpPr>
        <xdr:cNvPr id="546" name="Text Box 8"/>
        <xdr:cNvSpPr txBox="1">
          <a:spLocks noChangeArrowheads="1"/>
        </xdr:cNvSpPr>
      </xdr:nvSpPr>
      <xdr:spPr bwMode="auto">
        <a:xfrm>
          <a:off x="1819275" y="43243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104775</xdr:rowOff>
    </xdr:to>
    <xdr:sp macro="" textlink="">
      <xdr:nvSpPr>
        <xdr:cNvPr id="547" name="Text Box 9"/>
        <xdr:cNvSpPr txBox="1">
          <a:spLocks noChangeArrowheads="1"/>
        </xdr:cNvSpPr>
      </xdr:nvSpPr>
      <xdr:spPr bwMode="auto">
        <a:xfrm>
          <a:off x="1819275" y="43243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104775</xdr:rowOff>
    </xdr:to>
    <xdr:sp macro="" textlink="">
      <xdr:nvSpPr>
        <xdr:cNvPr id="548" name="Text Box 8"/>
        <xdr:cNvSpPr txBox="1">
          <a:spLocks noChangeArrowheads="1"/>
        </xdr:cNvSpPr>
      </xdr:nvSpPr>
      <xdr:spPr bwMode="auto">
        <a:xfrm>
          <a:off x="1819275" y="43243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104775</xdr:rowOff>
    </xdr:to>
    <xdr:sp macro="" textlink="">
      <xdr:nvSpPr>
        <xdr:cNvPr id="549" name="Text Box 9"/>
        <xdr:cNvSpPr txBox="1">
          <a:spLocks noChangeArrowheads="1"/>
        </xdr:cNvSpPr>
      </xdr:nvSpPr>
      <xdr:spPr bwMode="auto">
        <a:xfrm>
          <a:off x="1819275" y="43243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95250</xdr:rowOff>
    </xdr:to>
    <xdr:sp macro="" textlink="">
      <xdr:nvSpPr>
        <xdr:cNvPr id="550" name="Text Box 8"/>
        <xdr:cNvSpPr txBox="1">
          <a:spLocks noChangeArrowheads="1"/>
        </xdr:cNvSpPr>
      </xdr:nvSpPr>
      <xdr:spPr bwMode="auto">
        <a:xfrm>
          <a:off x="1819275" y="43243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95250</xdr:rowOff>
    </xdr:to>
    <xdr:sp macro="" textlink="">
      <xdr:nvSpPr>
        <xdr:cNvPr id="551" name="Text Box 9"/>
        <xdr:cNvSpPr txBox="1">
          <a:spLocks noChangeArrowheads="1"/>
        </xdr:cNvSpPr>
      </xdr:nvSpPr>
      <xdr:spPr bwMode="auto">
        <a:xfrm>
          <a:off x="1819275" y="43243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104775</xdr:rowOff>
    </xdr:to>
    <xdr:sp macro="" textlink="">
      <xdr:nvSpPr>
        <xdr:cNvPr id="552" name="Text Box 8"/>
        <xdr:cNvSpPr txBox="1">
          <a:spLocks noChangeArrowheads="1"/>
        </xdr:cNvSpPr>
      </xdr:nvSpPr>
      <xdr:spPr bwMode="auto">
        <a:xfrm>
          <a:off x="1819275" y="43243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104775</xdr:rowOff>
    </xdr:to>
    <xdr:sp macro="" textlink="">
      <xdr:nvSpPr>
        <xdr:cNvPr id="553" name="Text Box 9"/>
        <xdr:cNvSpPr txBox="1">
          <a:spLocks noChangeArrowheads="1"/>
        </xdr:cNvSpPr>
      </xdr:nvSpPr>
      <xdr:spPr bwMode="auto">
        <a:xfrm>
          <a:off x="1819275" y="43243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95250</xdr:rowOff>
    </xdr:to>
    <xdr:sp macro="" textlink="">
      <xdr:nvSpPr>
        <xdr:cNvPr id="554" name="Text Box 8"/>
        <xdr:cNvSpPr txBox="1">
          <a:spLocks noChangeArrowheads="1"/>
        </xdr:cNvSpPr>
      </xdr:nvSpPr>
      <xdr:spPr bwMode="auto">
        <a:xfrm>
          <a:off x="1819275" y="43243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95250</xdr:rowOff>
    </xdr:to>
    <xdr:sp macro="" textlink="">
      <xdr:nvSpPr>
        <xdr:cNvPr id="555" name="Text Box 9"/>
        <xdr:cNvSpPr txBox="1">
          <a:spLocks noChangeArrowheads="1"/>
        </xdr:cNvSpPr>
      </xdr:nvSpPr>
      <xdr:spPr bwMode="auto">
        <a:xfrm>
          <a:off x="1819275" y="43243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85725</xdr:rowOff>
    </xdr:to>
    <xdr:sp macro="" textlink="">
      <xdr:nvSpPr>
        <xdr:cNvPr id="556" name="Text Box 8"/>
        <xdr:cNvSpPr txBox="1">
          <a:spLocks noChangeArrowheads="1"/>
        </xdr:cNvSpPr>
      </xdr:nvSpPr>
      <xdr:spPr bwMode="auto">
        <a:xfrm>
          <a:off x="1819275" y="432435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85725</xdr:rowOff>
    </xdr:to>
    <xdr:sp macro="" textlink="">
      <xdr:nvSpPr>
        <xdr:cNvPr id="557" name="Text Box 9"/>
        <xdr:cNvSpPr txBox="1">
          <a:spLocks noChangeArrowheads="1"/>
        </xdr:cNvSpPr>
      </xdr:nvSpPr>
      <xdr:spPr bwMode="auto">
        <a:xfrm>
          <a:off x="1819275" y="432435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76200</xdr:rowOff>
    </xdr:to>
    <xdr:sp macro="" textlink="">
      <xdr:nvSpPr>
        <xdr:cNvPr id="558" name="Text Box 8"/>
        <xdr:cNvSpPr txBox="1">
          <a:spLocks noChangeArrowheads="1"/>
        </xdr:cNvSpPr>
      </xdr:nvSpPr>
      <xdr:spPr bwMode="auto">
        <a:xfrm>
          <a:off x="1819275" y="432435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76200</xdr:rowOff>
    </xdr:to>
    <xdr:sp macro="" textlink="">
      <xdr:nvSpPr>
        <xdr:cNvPr id="559" name="Text Box 9"/>
        <xdr:cNvSpPr txBox="1">
          <a:spLocks noChangeArrowheads="1"/>
        </xdr:cNvSpPr>
      </xdr:nvSpPr>
      <xdr:spPr bwMode="auto">
        <a:xfrm>
          <a:off x="1819275" y="432435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133350</xdr:rowOff>
    </xdr:to>
    <xdr:sp macro="" textlink="">
      <xdr:nvSpPr>
        <xdr:cNvPr id="560" name="Text Box 8"/>
        <xdr:cNvSpPr txBox="1">
          <a:spLocks noChangeArrowheads="1"/>
        </xdr:cNvSpPr>
      </xdr:nvSpPr>
      <xdr:spPr bwMode="auto">
        <a:xfrm>
          <a:off x="1819275" y="4324350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133350</xdr:rowOff>
    </xdr:to>
    <xdr:sp macro="" textlink="">
      <xdr:nvSpPr>
        <xdr:cNvPr id="561" name="Text Box 9"/>
        <xdr:cNvSpPr txBox="1">
          <a:spLocks noChangeArrowheads="1"/>
        </xdr:cNvSpPr>
      </xdr:nvSpPr>
      <xdr:spPr bwMode="auto">
        <a:xfrm>
          <a:off x="1819275" y="4324350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123825</xdr:rowOff>
    </xdr:to>
    <xdr:sp macro="" textlink="">
      <xdr:nvSpPr>
        <xdr:cNvPr id="562" name="Text Box 8"/>
        <xdr:cNvSpPr txBox="1">
          <a:spLocks noChangeArrowheads="1"/>
        </xdr:cNvSpPr>
      </xdr:nvSpPr>
      <xdr:spPr bwMode="auto">
        <a:xfrm>
          <a:off x="1819275" y="4324350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123825</xdr:rowOff>
    </xdr:to>
    <xdr:sp macro="" textlink="">
      <xdr:nvSpPr>
        <xdr:cNvPr id="563" name="Text Box 9"/>
        <xdr:cNvSpPr txBox="1">
          <a:spLocks noChangeArrowheads="1"/>
        </xdr:cNvSpPr>
      </xdr:nvSpPr>
      <xdr:spPr bwMode="auto">
        <a:xfrm>
          <a:off x="1819275" y="4324350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95250</xdr:rowOff>
    </xdr:to>
    <xdr:sp macro="" textlink="">
      <xdr:nvSpPr>
        <xdr:cNvPr id="564" name="Text Box 8"/>
        <xdr:cNvSpPr txBox="1">
          <a:spLocks noChangeArrowheads="1"/>
        </xdr:cNvSpPr>
      </xdr:nvSpPr>
      <xdr:spPr bwMode="auto">
        <a:xfrm>
          <a:off x="1819275" y="43243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95250</xdr:rowOff>
    </xdr:to>
    <xdr:sp macro="" textlink="">
      <xdr:nvSpPr>
        <xdr:cNvPr id="565" name="Text Box 9"/>
        <xdr:cNvSpPr txBox="1">
          <a:spLocks noChangeArrowheads="1"/>
        </xdr:cNvSpPr>
      </xdr:nvSpPr>
      <xdr:spPr bwMode="auto">
        <a:xfrm>
          <a:off x="1819275" y="43243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85725</xdr:rowOff>
    </xdr:to>
    <xdr:sp macro="" textlink="">
      <xdr:nvSpPr>
        <xdr:cNvPr id="566" name="Text Box 8"/>
        <xdr:cNvSpPr txBox="1">
          <a:spLocks noChangeArrowheads="1"/>
        </xdr:cNvSpPr>
      </xdr:nvSpPr>
      <xdr:spPr bwMode="auto">
        <a:xfrm>
          <a:off x="1819275" y="432435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85725</xdr:rowOff>
    </xdr:to>
    <xdr:sp macro="" textlink="">
      <xdr:nvSpPr>
        <xdr:cNvPr id="567" name="Text Box 9"/>
        <xdr:cNvSpPr txBox="1">
          <a:spLocks noChangeArrowheads="1"/>
        </xdr:cNvSpPr>
      </xdr:nvSpPr>
      <xdr:spPr bwMode="auto">
        <a:xfrm>
          <a:off x="1819275" y="432435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76200</xdr:rowOff>
    </xdr:to>
    <xdr:sp macro="" textlink="">
      <xdr:nvSpPr>
        <xdr:cNvPr id="568" name="Text Box 8"/>
        <xdr:cNvSpPr txBox="1">
          <a:spLocks noChangeArrowheads="1"/>
        </xdr:cNvSpPr>
      </xdr:nvSpPr>
      <xdr:spPr bwMode="auto">
        <a:xfrm>
          <a:off x="1819275" y="432435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76200</xdr:rowOff>
    </xdr:to>
    <xdr:sp macro="" textlink="">
      <xdr:nvSpPr>
        <xdr:cNvPr id="569" name="Text Box 9"/>
        <xdr:cNvSpPr txBox="1">
          <a:spLocks noChangeArrowheads="1"/>
        </xdr:cNvSpPr>
      </xdr:nvSpPr>
      <xdr:spPr bwMode="auto">
        <a:xfrm>
          <a:off x="1819275" y="432435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66675</xdr:rowOff>
    </xdr:to>
    <xdr:sp macro="" textlink="">
      <xdr:nvSpPr>
        <xdr:cNvPr id="570" name="Text Box 8"/>
        <xdr:cNvSpPr txBox="1">
          <a:spLocks noChangeArrowheads="1"/>
        </xdr:cNvSpPr>
      </xdr:nvSpPr>
      <xdr:spPr bwMode="auto">
        <a:xfrm>
          <a:off x="1819275" y="432435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66675</xdr:rowOff>
    </xdr:to>
    <xdr:sp macro="" textlink="">
      <xdr:nvSpPr>
        <xdr:cNvPr id="571" name="Text Box 9"/>
        <xdr:cNvSpPr txBox="1">
          <a:spLocks noChangeArrowheads="1"/>
        </xdr:cNvSpPr>
      </xdr:nvSpPr>
      <xdr:spPr bwMode="auto">
        <a:xfrm>
          <a:off x="1819275" y="432435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572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573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574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575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576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577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578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579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580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581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582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583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584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585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586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587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588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589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590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591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592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593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594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595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596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597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598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599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00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01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02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03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04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05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606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607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608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609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610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611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612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613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614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615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616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617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618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619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620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621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622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623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624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625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626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627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628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629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630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631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632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633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634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635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636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637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638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639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640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641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642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643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644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645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46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47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48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49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50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51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52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53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54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55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56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57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58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59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60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61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62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63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64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65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66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67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68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69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70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71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72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73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74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75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76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77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78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79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80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81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82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83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84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85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86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87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88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89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90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91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92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93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94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95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96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97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98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699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00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01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02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03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04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05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06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07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08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09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10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11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12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13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14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15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16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17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18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19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20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21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22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23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724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725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726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727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728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729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730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731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732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733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734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735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736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737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738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739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740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741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742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743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744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745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746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747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748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749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750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751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752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753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754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755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756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757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758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759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760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761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762" name="Text Box 8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1304925</xdr:colOff>
      <xdr:row>195</xdr:row>
      <xdr:rowOff>0</xdr:rowOff>
    </xdr:to>
    <xdr:sp macro="" textlink="">
      <xdr:nvSpPr>
        <xdr:cNvPr id="763" name="Text Box 9"/>
        <xdr:cNvSpPr txBox="1">
          <a:spLocks noChangeArrowheads="1"/>
        </xdr:cNvSpPr>
      </xdr:nvSpPr>
      <xdr:spPr bwMode="auto">
        <a:xfrm>
          <a:off x="1819275" y="43243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64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65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66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67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68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69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70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71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72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73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74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75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76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77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78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79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80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81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82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83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84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85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86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87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88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89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90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91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92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93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94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95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96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97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98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799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800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801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802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803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804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805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806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807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808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809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810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811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812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813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814" name="Text Box 8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194</xdr:row>
      <xdr:rowOff>0</xdr:rowOff>
    </xdr:from>
    <xdr:to>
      <xdr:col>1</xdr:col>
      <xdr:colOff>1409700</xdr:colOff>
      <xdr:row>195</xdr:row>
      <xdr:rowOff>0</xdr:rowOff>
    </xdr:to>
    <xdr:sp macro="" textlink="">
      <xdr:nvSpPr>
        <xdr:cNvPr id="815" name="Text Box 9"/>
        <xdr:cNvSpPr txBox="1">
          <a:spLocks noChangeArrowheads="1"/>
        </xdr:cNvSpPr>
      </xdr:nvSpPr>
      <xdr:spPr bwMode="auto">
        <a:xfrm>
          <a:off x="1819275" y="43243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16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17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18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19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20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21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22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23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24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25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26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27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28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29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30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31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32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33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34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35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36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37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38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39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40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41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42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43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44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45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46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47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48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49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50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51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52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53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54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55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56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57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58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59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60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61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62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63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64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65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66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67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68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69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70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71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72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73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74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75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76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77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78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79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80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81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82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83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84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85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86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194</xdr:row>
      <xdr:rowOff>0</xdr:rowOff>
    </xdr:from>
    <xdr:to>
      <xdr:col>1</xdr:col>
      <xdr:colOff>1381125</xdr:colOff>
      <xdr:row>194</xdr:row>
      <xdr:rowOff>142875</xdr:rowOff>
    </xdr:to>
    <xdr:sp macro="" textlink="">
      <xdr:nvSpPr>
        <xdr:cNvPr id="887" name="Text Box 15"/>
        <xdr:cNvSpPr txBox="1">
          <a:spLocks noChangeArrowheads="1"/>
        </xdr:cNvSpPr>
      </xdr:nvSpPr>
      <xdr:spPr bwMode="auto">
        <a:xfrm>
          <a:off x="1800225" y="43243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888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889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890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891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892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893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894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895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896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897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898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899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00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01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02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03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04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05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06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07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08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09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10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11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12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13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14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15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16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17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18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19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20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21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22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23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24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25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26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27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28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29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30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31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32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33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34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35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36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37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38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39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40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41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42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43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44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45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46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47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48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49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50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51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52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53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54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55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56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57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58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171</xdr:row>
      <xdr:rowOff>0</xdr:rowOff>
    </xdr:from>
    <xdr:to>
      <xdr:col>1</xdr:col>
      <xdr:colOff>1381125</xdr:colOff>
      <xdr:row>171</xdr:row>
      <xdr:rowOff>142875</xdr:rowOff>
    </xdr:to>
    <xdr:sp macro="" textlink="">
      <xdr:nvSpPr>
        <xdr:cNvPr id="959" name="Text Box 15"/>
        <xdr:cNvSpPr txBox="1">
          <a:spLocks noChangeArrowheads="1"/>
        </xdr:cNvSpPr>
      </xdr:nvSpPr>
      <xdr:spPr bwMode="auto">
        <a:xfrm>
          <a:off x="1800225" y="38871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193</xdr:row>
      <xdr:rowOff>0</xdr:rowOff>
    </xdr:from>
    <xdr:to>
      <xdr:col>1</xdr:col>
      <xdr:colOff>1409700</xdr:colOff>
      <xdr:row>194</xdr:row>
      <xdr:rowOff>104775</xdr:rowOff>
    </xdr:to>
    <xdr:sp macro="" textlink="">
      <xdr:nvSpPr>
        <xdr:cNvPr id="960" name="Text Box 8"/>
        <xdr:cNvSpPr txBox="1">
          <a:spLocks noChangeArrowheads="1"/>
        </xdr:cNvSpPr>
      </xdr:nvSpPr>
      <xdr:spPr bwMode="auto">
        <a:xfrm>
          <a:off x="1819275" y="430815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193</xdr:row>
      <xdr:rowOff>0</xdr:rowOff>
    </xdr:from>
    <xdr:to>
      <xdr:col>1</xdr:col>
      <xdr:colOff>1409700</xdr:colOff>
      <xdr:row>194</xdr:row>
      <xdr:rowOff>104775</xdr:rowOff>
    </xdr:to>
    <xdr:sp macro="" textlink="">
      <xdr:nvSpPr>
        <xdr:cNvPr id="961" name="Text Box 9"/>
        <xdr:cNvSpPr txBox="1">
          <a:spLocks noChangeArrowheads="1"/>
        </xdr:cNvSpPr>
      </xdr:nvSpPr>
      <xdr:spPr bwMode="auto">
        <a:xfrm>
          <a:off x="1819275" y="430815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193</xdr:row>
      <xdr:rowOff>0</xdr:rowOff>
    </xdr:from>
    <xdr:to>
      <xdr:col>1</xdr:col>
      <xdr:colOff>1409700</xdr:colOff>
      <xdr:row>194</xdr:row>
      <xdr:rowOff>95250</xdr:rowOff>
    </xdr:to>
    <xdr:sp macro="" textlink="">
      <xdr:nvSpPr>
        <xdr:cNvPr id="962" name="Text Box 8"/>
        <xdr:cNvSpPr txBox="1">
          <a:spLocks noChangeArrowheads="1"/>
        </xdr:cNvSpPr>
      </xdr:nvSpPr>
      <xdr:spPr bwMode="auto">
        <a:xfrm>
          <a:off x="1819275" y="430815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193</xdr:row>
      <xdr:rowOff>0</xdr:rowOff>
    </xdr:from>
    <xdr:to>
      <xdr:col>1</xdr:col>
      <xdr:colOff>1409700</xdr:colOff>
      <xdr:row>194</xdr:row>
      <xdr:rowOff>95250</xdr:rowOff>
    </xdr:to>
    <xdr:sp macro="" textlink="">
      <xdr:nvSpPr>
        <xdr:cNvPr id="963" name="Text Box 9"/>
        <xdr:cNvSpPr txBox="1">
          <a:spLocks noChangeArrowheads="1"/>
        </xdr:cNvSpPr>
      </xdr:nvSpPr>
      <xdr:spPr bwMode="auto">
        <a:xfrm>
          <a:off x="1819275" y="430815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193</xdr:row>
      <xdr:rowOff>0</xdr:rowOff>
    </xdr:from>
    <xdr:to>
      <xdr:col>1</xdr:col>
      <xdr:colOff>1409700</xdr:colOff>
      <xdr:row>193</xdr:row>
      <xdr:rowOff>142875</xdr:rowOff>
    </xdr:to>
    <xdr:sp macro="" textlink="">
      <xdr:nvSpPr>
        <xdr:cNvPr id="964" name="Text Box 8"/>
        <xdr:cNvSpPr txBox="1">
          <a:spLocks noChangeArrowheads="1"/>
        </xdr:cNvSpPr>
      </xdr:nvSpPr>
      <xdr:spPr bwMode="auto">
        <a:xfrm>
          <a:off x="1819275" y="430815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193</xdr:row>
      <xdr:rowOff>0</xdr:rowOff>
    </xdr:from>
    <xdr:to>
      <xdr:col>1</xdr:col>
      <xdr:colOff>1409700</xdr:colOff>
      <xdr:row>193</xdr:row>
      <xdr:rowOff>142875</xdr:rowOff>
    </xdr:to>
    <xdr:sp macro="" textlink="">
      <xdr:nvSpPr>
        <xdr:cNvPr id="965" name="Text Box 9"/>
        <xdr:cNvSpPr txBox="1">
          <a:spLocks noChangeArrowheads="1"/>
        </xdr:cNvSpPr>
      </xdr:nvSpPr>
      <xdr:spPr bwMode="auto">
        <a:xfrm>
          <a:off x="1819275" y="430815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193</xdr:row>
      <xdr:rowOff>0</xdr:rowOff>
    </xdr:from>
    <xdr:to>
      <xdr:col>1</xdr:col>
      <xdr:colOff>1409700</xdr:colOff>
      <xdr:row>194</xdr:row>
      <xdr:rowOff>76200</xdr:rowOff>
    </xdr:to>
    <xdr:sp macro="" textlink="">
      <xdr:nvSpPr>
        <xdr:cNvPr id="966" name="Text Box 8"/>
        <xdr:cNvSpPr txBox="1">
          <a:spLocks noChangeArrowheads="1"/>
        </xdr:cNvSpPr>
      </xdr:nvSpPr>
      <xdr:spPr bwMode="auto">
        <a:xfrm>
          <a:off x="1819275" y="430815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193</xdr:row>
      <xdr:rowOff>0</xdr:rowOff>
    </xdr:from>
    <xdr:to>
      <xdr:col>1</xdr:col>
      <xdr:colOff>1409700</xdr:colOff>
      <xdr:row>194</xdr:row>
      <xdr:rowOff>76200</xdr:rowOff>
    </xdr:to>
    <xdr:sp macro="" textlink="">
      <xdr:nvSpPr>
        <xdr:cNvPr id="967" name="Text Box 9"/>
        <xdr:cNvSpPr txBox="1">
          <a:spLocks noChangeArrowheads="1"/>
        </xdr:cNvSpPr>
      </xdr:nvSpPr>
      <xdr:spPr bwMode="auto">
        <a:xfrm>
          <a:off x="1819275" y="430815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95250</xdr:colOff>
      <xdr:row>0</xdr:row>
      <xdr:rowOff>123825</xdr:rowOff>
    </xdr:from>
    <xdr:to>
      <xdr:col>1</xdr:col>
      <xdr:colOff>221035</xdr:colOff>
      <xdr:row>4</xdr:row>
      <xdr:rowOff>85017</xdr:rowOff>
    </xdr:to>
    <xdr:pic>
      <xdr:nvPicPr>
        <xdr:cNvPr id="968" name="Imagen 96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23825"/>
          <a:ext cx="640135" cy="627942"/>
        </a:xfrm>
        <a:prstGeom prst="rect">
          <a:avLst/>
        </a:prstGeom>
      </xdr:spPr>
    </xdr:pic>
    <xdr:clientData/>
  </xdr:twoCellAnchor>
  <xdr:twoCellAnchor>
    <xdr:from>
      <xdr:col>0</xdr:col>
      <xdr:colOff>359833</xdr:colOff>
      <xdr:row>199</xdr:row>
      <xdr:rowOff>105834</xdr:rowOff>
    </xdr:from>
    <xdr:to>
      <xdr:col>1</xdr:col>
      <xdr:colOff>2279650</xdr:colOff>
      <xdr:row>199</xdr:row>
      <xdr:rowOff>105834</xdr:rowOff>
    </xdr:to>
    <xdr:sp macro="" textlink="">
      <xdr:nvSpPr>
        <xdr:cNvPr id="969" name="Line 1"/>
        <xdr:cNvSpPr>
          <a:spLocks noChangeShapeType="1"/>
        </xdr:cNvSpPr>
      </xdr:nvSpPr>
      <xdr:spPr bwMode="auto">
        <a:xfrm>
          <a:off x="359833" y="44158959"/>
          <a:ext cx="2434167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206375</xdr:colOff>
      <xdr:row>199</xdr:row>
      <xdr:rowOff>131234</xdr:rowOff>
    </xdr:from>
    <xdr:to>
      <xdr:col>5</xdr:col>
      <xdr:colOff>739775</xdr:colOff>
      <xdr:row>199</xdr:row>
      <xdr:rowOff>131234</xdr:rowOff>
    </xdr:to>
    <xdr:sp macro="" textlink="">
      <xdr:nvSpPr>
        <xdr:cNvPr id="970" name="Line 2"/>
        <xdr:cNvSpPr>
          <a:spLocks noChangeShapeType="1"/>
        </xdr:cNvSpPr>
      </xdr:nvSpPr>
      <xdr:spPr bwMode="auto">
        <a:xfrm>
          <a:off x="4225925" y="44184359"/>
          <a:ext cx="2686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1304925</xdr:colOff>
      <xdr:row>210</xdr:row>
      <xdr:rowOff>0</xdr:rowOff>
    </xdr:from>
    <xdr:to>
      <xdr:col>1</xdr:col>
      <xdr:colOff>3285153</xdr:colOff>
      <xdr:row>211</xdr:row>
      <xdr:rowOff>146435</xdr:rowOff>
    </xdr:to>
    <xdr:sp macro="" textlink="">
      <xdr:nvSpPr>
        <xdr:cNvPr id="971" name="Text Box 9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1819275" y="45834300"/>
          <a:ext cx="1980228" cy="308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210</xdr:row>
      <xdr:rowOff>0</xdr:rowOff>
    </xdr:from>
    <xdr:to>
      <xdr:col>1</xdr:col>
      <xdr:colOff>3285153</xdr:colOff>
      <xdr:row>211</xdr:row>
      <xdr:rowOff>136910</xdr:rowOff>
    </xdr:to>
    <xdr:sp macro="" textlink="">
      <xdr:nvSpPr>
        <xdr:cNvPr id="972" name="Text Box 8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1819275" y="45834300"/>
          <a:ext cx="1980228" cy="298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210</xdr:row>
      <xdr:rowOff>0</xdr:rowOff>
    </xdr:from>
    <xdr:to>
      <xdr:col>1</xdr:col>
      <xdr:colOff>3285153</xdr:colOff>
      <xdr:row>211</xdr:row>
      <xdr:rowOff>136910</xdr:rowOff>
    </xdr:to>
    <xdr:sp macro="" textlink="">
      <xdr:nvSpPr>
        <xdr:cNvPr id="973" name="Text Box 9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1819275" y="45834300"/>
          <a:ext cx="1980228" cy="298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210</xdr:row>
      <xdr:rowOff>0</xdr:rowOff>
    </xdr:from>
    <xdr:to>
      <xdr:col>1</xdr:col>
      <xdr:colOff>3285153</xdr:colOff>
      <xdr:row>211</xdr:row>
      <xdr:rowOff>146435</xdr:rowOff>
    </xdr:to>
    <xdr:sp macro="" textlink="">
      <xdr:nvSpPr>
        <xdr:cNvPr id="974" name="Text Box 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1819275" y="45834300"/>
          <a:ext cx="1980228" cy="308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210</xdr:row>
      <xdr:rowOff>0</xdr:rowOff>
    </xdr:from>
    <xdr:to>
      <xdr:col>1</xdr:col>
      <xdr:colOff>3285153</xdr:colOff>
      <xdr:row>211</xdr:row>
      <xdr:rowOff>146435</xdr:rowOff>
    </xdr:to>
    <xdr:sp macro="" textlink="">
      <xdr:nvSpPr>
        <xdr:cNvPr id="975" name="Text Box 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1819275" y="45834300"/>
          <a:ext cx="1980228" cy="308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210</xdr:row>
      <xdr:rowOff>0</xdr:rowOff>
    </xdr:from>
    <xdr:to>
      <xdr:col>1</xdr:col>
      <xdr:colOff>3285153</xdr:colOff>
      <xdr:row>211</xdr:row>
      <xdr:rowOff>136910</xdr:rowOff>
    </xdr:to>
    <xdr:sp macro="" textlink="">
      <xdr:nvSpPr>
        <xdr:cNvPr id="976" name="Text Box 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1819275" y="45834300"/>
          <a:ext cx="1980228" cy="298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210</xdr:row>
      <xdr:rowOff>0</xdr:rowOff>
    </xdr:from>
    <xdr:to>
      <xdr:col>1</xdr:col>
      <xdr:colOff>3285153</xdr:colOff>
      <xdr:row>211</xdr:row>
      <xdr:rowOff>136910</xdr:rowOff>
    </xdr:to>
    <xdr:sp macro="" textlink="">
      <xdr:nvSpPr>
        <xdr:cNvPr id="977" name="Text Box 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1819275" y="45834300"/>
          <a:ext cx="1980228" cy="298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266700</xdr:colOff>
      <xdr:row>208</xdr:row>
      <xdr:rowOff>85725</xdr:rowOff>
    </xdr:from>
    <xdr:to>
      <xdr:col>1</xdr:col>
      <xdr:colOff>2486025</xdr:colOff>
      <xdr:row>208</xdr:row>
      <xdr:rowOff>85725</xdr:rowOff>
    </xdr:to>
    <xdr:sp macro="" textlink="">
      <xdr:nvSpPr>
        <xdr:cNvPr id="978" name="Line 4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266700" y="45596175"/>
          <a:ext cx="2733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3476625</xdr:colOff>
      <xdr:row>208</xdr:row>
      <xdr:rowOff>104775</xdr:rowOff>
    </xdr:from>
    <xdr:to>
      <xdr:col>5</xdr:col>
      <xdr:colOff>685800</xdr:colOff>
      <xdr:row>208</xdr:row>
      <xdr:rowOff>104775</xdr:rowOff>
    </xdr:to>
    <xdr:sp macro="" textlink="">
      <xdr:nvSpPr>
        <xdr:cNvPr id="979" name="Line 4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3990975" y="45615225"/>
          <a:ext cx="2867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00"/>
  <sheetViews>
    <sheetView showGridLines="0" showZeros="0" tabSelected="1" view="pageBreakPreview" zoomScaleNormal="100" zoomScaleSheetLayoutView="100" workbookViewId="0">
      <selection activeCell="A9" sqref="A9"/>
    </sheetView>
  </sheetViews>
  <sheetFormatPr baseColWidth="10" defaultRowHeight="12.75" x14ac:dyDescent="0.2"/>
  <cols>
    <col min="1" max="1" width="7.7109375" style="284" customWidth="1"/>
    <col min="2" max="2" width="52.5703125" style="192" customWidth="1"/>
    <col min="3" max="3" width="11.5703125" style="285" customWidth="1"/>
    <col min="4" max="4" width="6.85546875" style="286" customWidth="1"/>
    <col min="5" max="5" width="13.85546875" style="287" bestFit="1" customWidth="1"/>
    <col min="6" max="6" width="15" style="287" customWidth="1"/>
    <col min="7" max="16384" width="11.42578125" style="6"/>
  </cols>
  <sheetData>
    <row r="1" spans="1:6" ht="14.25" x14ac:dyDescent="0.2">
      <c r="A1" s="1"/>
      <c r="B1" s="2"/>
      <c r="C1" s="3"/>
      <c r="D1" s="4"/>
      <c r="E1" s="5"/>
      <c r="F1" s="5"/>
    </row>
    <row r="2" spans="1:6" x14ac:dyDescent="0.2">
      <c r="A2" s="7" t="s">
        <v>0</v>
      </c>
      <c r="B2" s="7"/>
      <c r="C2" s="7"/>
      <c r="D2" s="7"/>
      <c r="E2" s="7"/>
      <c r="F2" s="7"/>
    </row>
    <row r="3" spans="1:6" x14ac:dyDescent="0.2">
      <c r="A3" s="7" t="s">
        <v>1</v>
      </c>
      <c r="B3" s="7"/>
      <c r="C3" s="7"/>
      <c r="D3" s="7"/>
      <c r="E3" s="7"/>
      <c r="F3" s="7"/>
    </row>
    <row r="4" spans="1:6" x14ac:dyDescent="0.2">
      <c r="A4" s="7" t="s">
        <v>2</v>
      </c>
      <c r="B4" s="7"/>
      <c r="C4" s="7"/>
      <c r="D4" s="7"/>
      <c r="E4" s="7"/>
      <c r="F4" s="7"/>
    </row>
    <row r="5" spans="1:6" x14ac:dyDescent="0.2">
      <c r="A5" s="7" t="s">
        <v>3</v>
      </c>
      <c r="B5" s="7"/>
      <c r="C5" s="7"/>
      <c r="D5" s="7"/>
      <c r="E5" s="7"/>
      <c r="F5" s="7"/>
    </row>
    <row r="6" spans="1:6" x14ac:dyDescent="0.2">
      <c r="A6" s="8"/>
      <c r="B6" s="9"/>
      <c r="C6" s="10"/>
      <c r="D6" s="11"/>
      <c r="E6" s="12"/>
      <c r="F6" s="7"/>
    </row>
    <row r="7" spans="1:6" x14ac:dyDescent="0.2">
      <c r="A7" s="13" t="s">
        <v>4</v>
      </c>
      <c r="B7" s="9"/>
      <c r="C7" s="10"/>
      <c r="D7" s="11"/>
      <c r="E7" s="12"/>
      <c r="F7" s="7"/>
    </row>
    <row r="8" spans="1:6" ht="29.25" customHeight="1" x14ac:dyDescent="0.2">
      <c r="A8" s="14" t="s">
        <v>167</v>
      </c>
      <c r="B8" s="14"/>
      <c r="C8" s="14"/>
      <c r="D8" s="14"/>
      <c r="E8" s="14"/>
      <c r="F8" s="14"/>
    </row>
    <row r="9" spans="1:6" x14ac:dyDescent="0.2">
      <c r="A9" s="13" t="s">
        <v>5</v>
      </c>
      <c r="B9" s="15"/>
      <c r="C9" s="10"/>
      <c r="D9" s="16" t="s">
        <v>6</v>
      </c>
      <c r="E9" s="17"/>
      <c r="F9" s="10"/>
    </row>
    <row r="10" spans="1:6" x14ac:dyDescent="0.2">
      <c r="A10" s="18"/>
      <c r="B10" s="18"/>
      <c r="C10" s="18"/>
      <c r="D10" s="18"/>
      <c r="E10" s="18"/>
      <c r="F10" s="18"/>
    </row>
    <row r="11" spans="1:6" x14ac:dyDescent="0.2">
      <c r="A11" s="19" t="s">
        <v>7</v>
      </c>
      <c r="B11" s="20" t="s">
        <v>8</v>
      </c>
      <c r="C11" s="21" t="s">
        <v>9</v>
      </c>
      <c r="D11" s="22" t="s">
        <v>10</v>
      </c>
      <c r="E11" s="21" t="s">
        <v>11</v>
      </c>
      <c r="F11" s="21" t="s">
        <v>12</v>
      </c>
    </row>
    <row r="12" spans="1:6" x14ac:dyDescent="0.2">
      <c r="A12" s="23"/>
      <c r="B12" s="24"/>
      <c r="C12" s="25"/>
      <c r="D12" s="26"/>
      <c r="E12" s="25"/>
      <c r="F12" s="25"/>
    </row>
    <row r="13" spans="1:6" x14ac:dyDescent="0.2">
      <c r="A13" s="27" t="s">
        <v>13</v>
      </c>
      <c r="B13" s="28" t="s">
        <v>14</v>
      </c>
      <c r="C13" s="29"/>
      <c r="D13" s="30"/>
      <c r="E13" s="31"/>
      <c r="F13" s="32"/>
    </row>
    <row r="14" spans="1:6" x14ac:dyDescent="0.2">
      <c r="A14" s="27"/>
      <c r="B14" s="28"/>
      <c r="C14" s="29"/>
      <c r="D14" s="30"/>
      <c r="E14" s="31"/>
      <c r="F14" s="32"/>
    </row>
    <row r="15" spans="1:6" x14ac:dyDescent="0.2">
      <c r="A15" s="33">
        <v>1</v>
      </c>
      <c r="B15" s="28" t="s">
        <v>15</v>
      </c>
      <c r="C15" s="29"/>
      <c r="D15" s="30"/>
      <c r="E15" s="31"/>
      <c r="F15" s="32"/>
    </row>
    <row r="16" spans="1:6" ht="25.5" x14ac:dyDescent="0.2">
      <c r="A16" s="34">
        <v>1.1000000000000001</v>
      </c>
      <c r="B16" s="35" t="s">
        <v>16</v>
      </c>
      <c r="C16" s="29">
        <v>1</v>
      </c>
      <c r="D16" s="36" t="s">
        <v>17</v>
      </c>
      <c r="E16" s="37">
        <v>7500</v>
      </c>
      <c r="F16" s="38">
        <f>ROUND(C16*E16,2)</f>
        <v>7500</v>
      </c>
    </row>
    <row r="17" spans="1:6" ht="25.5" x14ac:dyDescent="0.2">
      <c r="A17" s="34">
        <v>1.2</v>
      </c>
      <c r="B17" s="35" t="s">
        <v>18</v>
      </c>
      <c r="C17" s="29">
        <v>1</v>
      </c>
      <c r="D17" s="36" t="s">
        <v>17</v>
      </c>
      <c r="E17" s="37">
        <v>20587.969999999998</v>
      </c>
      <c r="F17" s="38">
        <f t="shared" ref="F17:F21" si="0">ROUND(C17*E17,2)</f>
        <v>20587.97</v>
      </c>
    </row>
    <row r="18" spans="1:6" ht="25.5" x14ac:dyDescent="0.2">
      <c r="A18" s="34">
        <v>1.3</v>
      </c>
      <c r="B18" s="35" t="s">
        <v>19</v>
      </c>
      <c r="C18" s="29">
        <v>1</v>
      </c>
      <c r="D18" s="36" t="s">
        <v>20</v>
      </c>
      <c r="E18" s="39">
        <v>27780.069999999996</v>
      </c>
      <c r="F18" s="38">
        <f t="shared" si="0"/>
        <v>27780.07</v>
      </c>
    </row>
    <row r="19" spans="1:6" x14ac:dyDescent="0.2">
      <c r="A19" s="34">
        <v>1.4</v>
      </c>
      <c r="B19" s="35" t="s">
        <v>21</v>
      </c>
      <c r="C19" s="29">
        <v>2</v>
      </c>
      <c r="D19" s="40" t="s">
        <v>20</v>
      </c>
      <c r="E19" s="37">
        <v>10624.829999999998</v>
      </c>
      <c r="F19" s="38">
        <f t="shared" si="0"/>
        <v>21249.66</v>
      </c>
    </row>
    <row r="20" spans="1:6" x14ac:dyDescent="0.2">
      <c r="A20" s="34">
        <v>1.5</v>
      </c>
      <c r="B20" s="35" t="s">
        <v>22</v>
      </c>
      <c r="C20" s="29">
        <v>1</v>
      </c>
      <c r="D20" s="40" t="s">
        <v>20</v>
      </c>
      <c r="E20" s="37">
        <v>2390.48</v>
      </c>
      <c r="F20" s="38">
        <f t="shared" si="0"/>
        <v>2390.48</v>
      </c>
    </row>
    <row r="21" spans="1:6" x14ac:dyDescent="0.2">
      <c r="A21" s="34">
        <v>1.6</v>
      </c>
      <c r="B21" s="41" t="s">
        <v>23</v>
      </c>
      <c r="C21" s="29">
        <v>2</v>
      </c>
      <c r="D21" s="40" t="s">
        <v>20</v>
      </c>
      <c r="E21" s="37">
        <v>650</v>
      </c>
      <c r="F21" s="38">
        <f t="shared" si="0"/>
        <v>1300</v>
      </c>
    </row>
    <row r="22" spans="1:6" x14ac:dyDescent="0.2">
      <c r="A22" s="33"/>
      <c r="B22" s="28"/>
      <c r="C22" s="29"/>
      <c r="D22" s="30"/>
      <c r="E22" s="31"/>
      <c r="F22" s="32"/>
    </row>
    <row r="23" spans="1:6" x14ac:dyDescent="0.2">
      <c r="A23" s="42">
        <v>2</v>
      </c>
      <c r="B23" s="43" t="s">
        <v>24</v>
      </c>
      <c r="C23" s="29">
        <v>1532.8899999999996</v>
      </c>
      <c r="D23" s="44" t="s">
        <v>25</v>
      </c>
      <c r="E23" s="45">
        <v>14.5</v>
      </c>
      <c r="F23" s="46">
        <f>ROUND(C23*E23,2)</f>
        <v>22226.91</v>
      </c>
    </row>
    <row r="24" spans="1:6" x14ac:dyDescent="0.2">
      <c r="A24" s="47"/>
      <c r="B24" s="48"/>
      <c r="C24" s="49"/>
      <c r="D24" s="50"/>
      <c r="E24" s="51"/>
      <c r="F24" s="46"/>
    </row>
    <row r="25" spans="1:6" ht="25.5" x14ac:dyDescent="0.2">
      <c r="A25" s="52">
        <v>3</v>
      </c>
      <c r="B25" s="53" t="s">
        <v>26</v>
      </c>
      <c r="C25" s="54"/>
      <c r="D25" s="55"/>
      <c r="E25" s="54"/>
      <c r="F25" s="56"/>
    </row>
    <row r="26" spans="1:6" x14ac:dyDescent="0.2">
      <c r="A26" s="57">
        <v>3.1</v>
      </c>
      <c r="B26" s="58" t="s">
        <v>27</v>
      </c>
      <c r="C26" s="59">
        <v>1651.04</v>
      </c>
      <c r="D26" s="60" t="s">
        <v>25</v>
      </c>
      <c r="E26" s="61">
        <v>74.5</v>
      </c>
      <c r="F26" s="62">
        <f>ROUND(C26*E26,2)</f>
        <v>123002.48</v>
      </c>
    </row>
    <row r="27" spans="1:6" x14ac:dyDescent="0.2">
      <c r="A27" s="57">
        <v>3.2</v>
      </c>
      <c r="B27" s="58" t="s">
        <v>28</v>
      </c>
      <c r="C27" s="59">
        <v>619.14</v>
      </c>
      <c r="D27" s="60" t="s">
        <v>29</v>
      </c>
      <c r="E27" s="61">
        <v>41</v>
      </c>
      <c r="F27" s="62">
        <f t="shared" ref="F27:F28" si="1">ROUND(C27*E27,2)</f>
        <v>25384.74</v>
      </c>
    </row>
    <row r="28" spans="1:6" ht="25.5" x14ac:dyDescent="0.2">
      <c r="A28" s="63">
        <v>3.3</v>
      </c>
      <c r="B28" s="64" t="s">
        <v>30</v>
      </c>
      <c r="C28" s="59">
        <v>40.24</v>
      </c>
      <c r="D28" s="65" t="s">
        <v>31</v>
      </c>
      <c r="E28" s="66">
        <v>210</v>
      </c>
      <c r="F28" s="67">
        <f t="shared" si="1"/>
        <v>8450.4</v>
      </c>
    </row>
    <row r="29" spans="1:6" x14ac:dyDescent="0.2">
      <c r="A29" s="47"/>
      <c r="B29" s="68"/>
      <c r="C29" s="69"/>
      <c r="D29" s="70"/>
      <c r="E29" s="71"/>
      <c r="F29" s="46"/>
    </row>
    <row r="30" spans="1:6" x14ac:dyDescent="0.2">
      <c r="A30" s="33">
        <v>4</v>
      </c>
      <c r="B30" s="28" t="s">
        <v>32</v>
      </c>
      <c r="C30" s="29"/>
      <c r="D30" s="30"/>
      <c r="E30" s="72"/>
      <c r="F30" s="46">
        <f>ROUND(C30*E30,2)</f>
        <v>0</v>
      </c>
    </row>
    <row r="31" spans="1:6" x14ac:dyDescent="0.2">
      <c r="A31" s="33"/>
      <c r="B31" s="28"/>
      <c r="C31" s="29"/>
      <c r="D31" s="30"/>
      <c r="E31" s="72"/>
      <c r="F31" s="46"/>
    </row>
    <row r="32" spans="1:6" x14ac:dyDescent="0.2">
      <c r="A32" s="73">
        <v>4.0999999999999996</v>
      </c>
      <c r="B32" s="74" t="s">
        <v>33</v>
      </c>
      <c r="C32" s="29"/>
      <c r="D32" s="75"/>
      <c r="E32" s="76"/>
      <c r="F32" s="77"/>
    </row>
    <row r="33" spans="1:6" ht="13.5" customHeight="1" x14ac:dyDescent="0.2">
      <c r="A33" s="78" t="s">
        <v>34</v>
      </c>
      <c r="B33" s="79" t="s">
        <v>35</v>
      </c>
      <c r="C33" s="29">
        <v>944.26</v>
      </c>
      <c r="D33" s="75" t="s">
        <v>31</v>
      </c>
      <c r="E33" s="39">
        <v>154.52000000000001</v>
      </c>
      <c r="F33" s="77">
        <f>ROUND(C33*E33,2)</f>
        <v>145907.06</v>
      </c>
    </row>
    <row r="34" spans="1:6" ht="25.5" x14ac:dyDescent="0.2">
      <c r="A34" s="78" t="s">
        <v>36</v>
      </c>
      <c r="B34" s="79" t="s">
        <v>37</v>
      </c>
      <c r="C34" s="29">
        <v>404.68</v>
      </c>
      <c r="D34" s="75" t="s">
        <v>31</v>
      </c>
      <c r="E34" s="39">
        <v>1125.8</v>
      </c>
      <c r="F34" s="77">
        <f>ROUND(C34*E34,2)</f>
        <v>455588.74</v>
      </c>
    </row>
    <row r="35" spans="1:6" x14ac:dyDescent="0.2">
      <c r="A35" s="80">
        <v>4.2</v>
      </c>
      <c r="B35" s="81" t="s">
        <v>38</v>
      </c>
      <c r="C35" s="29">
        <v>1149.67</v>
      </c>
      <c r="D35" s="30" t="s">
        <v>29</v>
      </c>
      <c r="E35" s="82">
        <v>22.5</v>
      </c>
      <c r="F35" s="46">
        <f t="shared" ref="F35:F42" si="2">ROUND(C35*E35,2)</f>
        <v>25867.58</v>
      </c>
    </row>
    <row r="36" spans="1:6" s="85" customFormat="1" ht="25.5" x14ac:dyDescent="0.2">
      <c r="A36" s="80">
        <v>4.3</v>
      </c>
      <c r="B36" s="83" t="s">
        <v>39</v>
      </c>
      <c r="C36" s="29">
        <v>122.63</v>
      </c>
      <c r="D36" s="84" t="s">
        <v>31</v>
      </c>
      <c r="E36" s="82">
        <v>1160.3900000000001</v>
      </c>
      <c r="F36" s="46">
        <f t="shared" si="2"/>
        <v>142298.63</v>
      </c>
    </row>
    <row r="37" spans="1:6" s="85" customFormat="1" ht="25.5" x14ac:dyDescent="0.2">
      <c r="A37" s="86">
        <v>4.4000000000000004</v>
      </c>
      <c r="B37" s="83" t="s">
        <v>40</v>
      </c>
      <c r="C37" s="87">
        <v>485.62</v>
      </c>
      <c r="D37" s="88" t="s">
        <v>31</v>
      </c>
      <c r="E37" s="87">
        <v>650</v>
      </c>
      <c r="F37" s="67">
        <f t="shared" si="2"/>
        <v>315653</v>
      </c>
    </row>
    <row r="38" spans="1:6" s="85" customFormat="1" ht="25.5" x14ac:dyDescent="0.2">
      <c r="A38" s="80">
        <v>4.5</v>
      </c>
      <c r="B38" s="89" t="s">
        <v>41</v>
      </c>
      <c r="C38" s="29">
        <v>1131.5</v>
      </c>
      <c r="D38" s="30" t="s">
        <v>31</v>
      </c>
      <c r="E38" s="82">
        <v>183.68</v>
      </c>
      <c r="F38" s="46">
        <f t="shared" si="2"/>
        <v>207833.92</v>
      </c>
    </row>
    <row r="39" spans="1:6" ht="25.5" x14ac:dyDescent="0.2">
      <c r="A39" s="80">
        <v>4.5999999999999996</v>
      </c>
      <c r="B39" s="81" t="s">
        <v>42</v>
      </c>
      <c r="C39" s="29">
        <v>787.02</v>
      </c>
      <c r="D39" s="84" t="s">
        <v>31</v>
      </c>
      <c r="E39" s="82">
        <v>210</v>
      </c>
      <c r="F39" s="46">
        <f t="shared" si="2"/>
        <v>165274.20000000001</v>
      </c>
    </row>
    <row r="40" spans="1:6" x14ac:dyDescent="0.2">
      <c r="A40" s="33"/>
      <c r="B40" s="81"/>
      <c r="C40" s="29"/>
      <c r="D40" s="30"/>
      <c r="E40" s="82"/>
      <c r="F40" s="46">
        <f t="shared" si="2"/>
        <v>0</v>
      </c>
    </row>
    <row r="41" spans="1:6" x14ac:dyDescent="0.2">
      <c r="A41" s="33">
        <v>5</v>
      </c>
      <c r="B41" s="28" t="s">
        <v>43</v>
      </c>
      <c r="C41" s="29"/>
      <c r="D41" s="30"/>
      <c r="E41" s="82"/>
      <c r="F41" s="46">
        <f t="shared" si="2"/>
        <v>0</v>
      </c>
    </row>
    <row r="42" spans="1:6" ht="25.5" x14ac:dyDescent="0.2">
      <c r="A42" s="80">
        <v>5.0999999999999996</v>
      </c>
      <c r="B42" s="90" t="s">
        <v>44</v>
      </c>
      <c r="C42" s="29">
        <v>1578.88</v>
      </c>
      <c r="D42" s="84" t="s">
        <v>25</v>
      </c>
      <c r="E42" s="91">
        <v>1633.99</v>
      </c>
      <c r="F42" s="46">
        <f t="shared" si="2"/>
        <v>2579874.13</v>
      </c>
    </row>
    <row r="43" spans="1:6" s="95" customFormat="1" x14ac:dyDescent="0.2">
      <c r="A43" s="47"/>
      <c r="B43" s="92"/>
      <c r="C43" s="29"/>
      <c r="D43" s="93"/>
      <c r="E43" s="94"/>
      <c r="F43" s="46"/>
    </row>
    <row r="44" spans="1:6" s="95" customFormat="1" x14ac:dyDescent="0.2">
      <c r="A44" s="33">
        <v>6</v>
      </c>
      <c r="B44" s="28" t="s">
        <v>45</v>
      </c>
      <c r="C44" s="29"/>
      <c r="D44" s="30"/>
      <c r="E44" s="82"/>
      <c r="F44" s="46">
        <f>ROUND(C44*E44,2)</f>
        <v>0</v>
      </c>
    </row>
    <row r="45" spans="1:6" s="95" customFormat="1" x14ac:dyDescent="0.2">
      <c r="A45" s="80">
        <v>6.1</v>
      </c>
      <c r="B45" s="90" t="s">
        <v>46</v>
      </c>
      <c r="C45" s="29">
        <v>1578.88</v>
      </c>
      <c r="D45" s="84" t="s">
        <v>25</v>
      </c>
      <c r="E45" s="91">
        <v>39.299999999999997</v>
      </c>
      <c r="F45" s="46">
        <f>ROUND(C45*E45,2)</f>
        <v>62049.98</v>
      </c>
    </row>
    <row r="46" spans="1:6" s="95" customFormat="1" x14ac:dyDescent="0.2">
      <c r="A46" s="47"/>
      <c r="B46" s="92"/>
      <c r="C46" s="29"/>
      <c r="D46" s="93"/>
      <c r="E46" s="94"/>
      <c r="F46" s="46"/>
    </row>
    <row r="47" spans="1:6" s="98" customFormat="1" x14ac:dyDescent="0.2">
      <c r="A47" s="33">
        <v>7</v>
      </c>
      <c r="B47" s="96" t="s">
        <v>47</v>
      </c>
      <c r="C47" s="97"/>
      <c r="D47" s="93"/>
      <c r="E47" s="94"/>
      <c r="F47" s="46"/>
    </row>
    <row r="48" spans="1:6" s="98" customFormat="1" ht="25.5" x14ac:dyDescent="0.2">
      <c r="A48" s="99">
        <v>7.1</v>
      </c>
      <c r="B48" s="100" t="s">
        <v>48</v>
      </c>
      <c r="C48" s="29">
        <v>1</v>
      </c>
      <c r="D48" s="84" t="s">
        <v>20</v>
      </c>
      <c r="E48" s="91">
        <v>1665.0500000000002</v>
      </c>
      <c r="F48" s="46">
        <f t="shared" ref="F48:F65" si="3">ROUND(C48*E48,2)</f>
        <v>1665.05</v>
      </c>
    </row>
    <row r="49" spans="1:6" s="98" customFormat="1" ht="25.5" x14ac:dyDescent="0.2">
      <c r="A49" s="101">
        <v>7.2</v>
      </c>
      <c r="B49" s="102" t="s">
        <v>49</v>
      </c>
      <c r="C49" s="103">
        <v>1</v>
      </c>
      <c r="D49" s="104" t="s">
        <v>20</v>
      </c>
      <c r="E49" s="105">
        <v>3820.9300000000003</v>
      </c>
      <c r="F49" s="106">
        <f t="shared" si="3"/>
        <v>3820.93</v>
      </c>
    </row>
    <row r="50" spans="1:6" s="98" customFormat="1" ht="25.5" x14ac:dyDescent="0.2">
      <c r="A50" s="99">
        <v>7.3</v>
      </c>
      <c r="B50" s="100" t="s">
        <v>50</v>
      </c>
      <c r="C50" s="29">
        <v>1</v>
      </c>
      <c r="D50" s="84" t="s">
        <v>20</v>
      </c>
      <c r="E50" s="91">
        <v>3820.9300000000003</v>
      </c>
      <c r="F50" s="46">
        <f t="shared" si="3"/>
        <v>3820.93</v>
      </c>
    </row>
    <row r="51" spans="1:6" s="98" customFormat="1" ht="25.5" x14ac:dyDescent="0.2">
      <c r="A51" s="99">
        <v>7.4</v>
      </c>
      <c r="B51" s="100" t="s">
        <v>51</v>
      </c>
      <c r="C51" s="29">
        <v>1</v>
      </c>
      <c r="D51" s="84" t="s">
        <v>20</v>
      </c>
      <c r="E51" s="91">
        <v>3820.93</v>
      </c>
      <c r="F51" s="46">
        <f t="shared" si="3"/>
        <v>3820.93</v>
      </c>
    </row>
    <row r="52" spans="1:6" s="98" customFormat="1" ht="25.5" x14ac:dyDescent="0.2">
      <c r="A52" s="99">
        <v>7.5</v>
      </c>
      <c r="B52" s="100" t="s">
        <v>52</v>
      </c>
      <c r="C52" s="29">
        <v>1</v>
      </c>
      <c r="D52" s="84" t="s">
        <v>20</v>
      </c>
      <c r="E52" s="91">
        <v>3950.73</v>
      </c>
      <c r="F52" s="46">
        <f t="shared" si="3"/>
        <v>3950.73</v>
      </c>
    </row>
    <row r="53" spans="1:6" s="98" customFormat="1" ht="25.5" x14ac:dyDescent="0.2">
      <c r="A53" s="99">
        <v>7.6</v>
      </c>
      <c r="B53" s="100" t="s">
        <v>53</v>
      </c>
      <c r="C53" s="29">
        <v>1</v>
      </c>
      <c r="D53" s="84" t="s">
        <v>20</v>
      </c>
      <c r="E53" s="91">
        <v>4599.7300000000005</v>
      </c>
      <c r="F53" s="46">
        <f t="shared" si="3"/>
        <v>4599.7299999999996</v>
      </c>
    </row>
    <row r="54" spans="1:6" s="98" customFormat="1" ht="25.5" x14ac:dyDescent="0.2">
      <c r="A54" s="99">
        <v>7.7</v>
      </c>
      <c r="B54" s="100" t="s">
        <v>54</v>
      </c>
      <c r="C54" s="29">
        <v>1</v>
      </c>
      <c r="D54" s="84" t="s">
        <v>20</v>
      </c>
      <c r="E54" s="91">
        <v>4599.7300000000005</v>
      </c>
      <c r="F54" s="46">
        <f t="shared" si="3"/>
        <v>4599.7299999999996</v>
      </c>
    </row>
    <row r="55" spans="1:6" s="98" customFormat="1" ht="25.5" x14ac:dyDescent="0.2">
      <c r="A55" s="99">
        <v>7.8</v>
      </c>
      <c r="B55" s="100" t="s">
        <v>55</v>
      </c>
      <c r="C55" s="29">
        <v>1</v>
      </c>
      <c r="D55" s="84" t="s">
        <v>20</v>
      </c>
      <c r="E55" s="91">
        <v>20587.969999999998</v>
      </c>
      <c r="F55" s="46">
        <f t="shared" si="3"/>
        <v>20587.97</v>
      </c>
    </row>
    <row r="56" spans="1:6" s="98" customFormat="1" ht="25.5" x14ac:dyDescent="0.2">
      <c r="A56" s="99">
        <v>7.9</v>
      </c>
      <c r="B56" s="100" t="s">
        <v>56</v>
      </c>
      <c r="C56" s="29">
        <v>11</v>
      </c>
      <c r="D56" s="84" t="s">
        <v>20</v>
      </c>
      <c r="E56" s="91">
        <v>3431.53</v>
      </c>
      <c r="F56" s="46">
        <f t="shared" si="3"/>
        <v>37746.83</v>
      </c>
    </row>
    <row r="57" spans="1:6" s="98" customFormat="1" ht="25.5" x14ac:dyDescent="0.2">
      <c r="A57" s="107">
        <v>7.1</v>
      </c>
      <c r="B57" s="100" t="s">
        <v>57</v>
      </c>
      <c r="C57" s="29">
        <v>5</v>
      </c>
      <c r="D57" s="84" t="s">
        <v>20</v>
      </c>
      <c r="E57" s="91">
        <v>3717.09</v>
      </c>
      <c r="F57" s="46">
        <f t="shared" si="3"/>
        <v>18585.45</v>
      </c>
    </row>
    <row r="58" spans="1:6" s="98" customFormat="1" ht="25.5" x14ac:dyDescent="0.2">
      <c r="A58" s="107">
        <v>7.11</v>
      </c>
      <c r="B58" s="100" t="s">
        <v>58</v>
      </c>
      <c r="C58" s="29">
        <v>1</v>
      </c>
      <c r="D58" s="84" t="s">
        <v>20</v>
      </c>
      <c r="E58" s="91">
        <v>4599.7300000000005</v>
      </c>
      <c r="F58" s="46">
        <f t="shared" si="3"/>
        <v>4599.7299999999996</v>
      </c>
    </row>
    <row r="59" spans="1:6" s="98" customFormat="1" ht="25.5" x14ac:dyDescent="0.2">
      <c r="A59" s="107">
        <v>7.12</v>
      </c>
      <c r="B59" s="108" t="s">
        <v>59</v>
      </c>
      <c r="C59" s="29">
        <v>1</v>
      </c>
      <c r="D59" s="84" t="s">
        <v>20</v>
      </c>
      <c r="E59" s="91">
        <v>1405.45</v>
      </c>
      <c r="F59" s="46">
        <f t="shared" si="3"/>
        <v>1405.45</v>
      </c>
    </row>
    <row r="60" spans="1:6" s="98" customFormat="1" ht="25.5" x14ac:dyDescent="0.2">
      <c r="A60" s="107">
        <v>7.13</v>
      </c>
      <c r="B60" s="108" t="s">
        <v>59</v>
      </c>
      <c r="C60" s="29">
        <v>1</v>
      </c>
      <c r="D60" s="84" t="s">
        <v>20</v>
      </c>
      <c r="E60" s="91">
        <v>1405.45</v>
      </c>
      <c r="F60" s="46">
        <f t="shared" si="3"/>
        <v>1405.45</v>
      </c>
    </row>
    <row r="61" spans="1:6" s="98" customFormat="1" x14ac:dyDescent="0.2">
      <c r="A61" s="107">
        <v>7.14</v>
      </c>
      <c r="B61" s="35" t="s">
        <v>60</v>
      </c>
      <c r="C61" s="29">
        <v>11</v>
      </c>
      <c r="D61" s="84" t="s">
        <v>20</v>
      </c>
      <c r="E61" s="91">
        <v>1384.48</v>
      </c>
      <c r="F61" s="46">
        <f t="shared" si="3"/>
        <v>15229.28</v>
      </c>
    </row>
    <row r="62" spans="1:6" x14ac:dyDescent="0.2">
      <c r="A62" s="107">
        <v>7.15</v>
      </c>
      <c r="B62" s="35" t="s">
        <v>61</v>
      </c>
      <c r="C62" s="29">
        <v>8</v>
      </c>
      <c r="D62" s="84" t="s">
        <v>20</v>
      </c>
      <c r="E62" s="91">
        <v>1566.25</v>
      </c>
      <c r="F62" s="46">
        <f t="shared" si="3"/>
        <v>12530</v>
      </c>
    </row>
    <row r="63" spans="1:6" x14ac:dyDescent="0.2">
      <c r="A63" s="107">
        <v>7.16</v>
      </c>
      <c r="B63" s="35" t="s">
        <v>22</v>
      </c>
      <c r="C63" s="29">
        <v>44</v>
      </c>
      <c r="D63" s="84" t="s">
        <v>20</v>
      </c>
      <c r="E63" s="91">
        <v>2390.48</v>
      </c>
      <c r="F63" s="46">
        <f t="shared" si="3"/>
        <v>105181.12</v>
      </c>
    </row>
    <row r="64" spans="1:6" x14ac:dyDescent="0.2">
      <c r="A64" s="107">
        <v>7.17</v>
      </c>
      <c r="B64" s="35" t="s">
        <v>21</v>
      </c>
      <c r="C64" s="29">
        <v>2</v>
      </c>
      <c r="D64" s="84" t="s">
        <v>20</v>
      </c>
      <c r="E64" s="37">
        <v>10624.829999999998</v>
      </c>
      <c r="F64" s="46">
        <f t="shared" si="3"/>
        <v>21249.66</v>
      </c>
    </row>
    <row r="65" spans="1:6" ht="25.5" x14ac:dyDescent="0.2">
      <c r="A65" s="107">
        <v>7.18</v>
      </c>
      <c r="B65" s="35" t="s">
        <v>62</v>
      </c>
      <c r="C65" s="29">
        <v>1</v>
      </c>
      <c r="D65" s="84" t="s">
        <v>20</v>
      </c>
      <c r="E65" s="91">
        <v>2935.6400000000003</v>
      </c>
      <c r="F65" s="46">
        <f t="shared" si="3"/>
        <v>2935.64</v>
      </c>
    </row>
    <row r="66" spans="1:6" x14ac:dyDescent="0.2">
      <c r="A66" s="107">
        <v>7.19</v>
      </c>
      <c r="B66" s="41" t="s">
        <v>23</v>
      </c>
      <c r="C66" s="29">
        <v>27</v>
      </c>
      <c r="D66" s="84" t="s">
        <v>20</v>
      </c>
      <c r="E66" s="109">
        <v>550</v>
      </c>
      <c r="F66" s="46">
        <f>ROUND(C66*E66,2)</f>
        <v>14850</v>
      </c>
    </row>
    <row r="67" spans="1:6" x14ac:dyDescent="0.2">
      <c r="A67" s="99"/>
      <c r="B67" s="100"/>
      <c r="C67" s="29"/>
      <c r="D67" s="84"/>
      <c r="E67" s="91"/>
      <c r="F67" s="46"/>
    </row>
    <row r="68" spans="1:6" x14ac:dyDescent="0.2">
      <c r="A68" s="110">
        <v>8</v>
      </c>
      <c r="B68" s="111" t="s">
        <v>63</v>
      </c>
      <c r="C68" s="29"/>
      <c r="D68" s="84"/>
      <c r="E68" s="91"/>
      <c r="F68" s="46"/>
    </row>
    <row r="69" spans="1:6" ht="51" x14ac:dyDescent="0.2">
      <c r="A69" s="99">
        <v>8.1</v>
      </c>
      <c r="B69" s="89" t="s">
        <v>64</v>
      </c>
      <c r="C69" s="29">
        <v>1</v>
      </c>
      <c r="D69" s="84" t="s">
        <v>20</v>
      </c>
      <c r="E69" s="77">
        <v>46696.74</v>
      </c>
      <c r="F69" s="46">
        <f t="shared" ref="F69:F70" si="4">ROUND(C69*E69,2)</f>
        <v>46696.74</v>
      </c>
    </row>
    <row r="70" spans="1:6" ht="25.5" x14ac:dyDescent="0.2">
      <c r="A70" s="99">
        <v>8.1999999999999993</v>
      </c>
      <c r="B70" s="90" t="s">
        <v>65</v>
      </c>
      <c r="C70" s="29">
        <v>1</v>
      </c>
      <c r="D70" s="84" t="s">
        <v>20</v>
      </c>
      <c r="E70" s="112">
        <v>3885</v>
      </c>
      <c r="F70" s="46">
        <f t="shared" si="4"/>
        <v>3885</v>
      </c>
    </row>
    <row r="71" spans="1:6" x14ac:dyDescent="0.2">
      <c r="A71" s="47"/>
      <c r="B71" s="108"/>
      <c r="C71" s="97"/>
      <c r="D71" s="93"/>
      <c r="E71" s="94"/>
      <c r="F71" s="46"/>
    </row>
    <row r="72" spans="1:6" x14ac:dyDescent="0.2">
      <c r="A72" s="113">
        <v>9</v>
      </c>
      <c r="B72" s="96" t="s">
        <v>66</v>
      </c>
      <c r="C72" s="97"/>
      <c r="D72" s="93"/>
      <c r="E72" s="94"/>
      <c r="F72" s="46"/>
    </row>
    <row r="73" spans="1:6" x14ac:dyDescent="0.2">
      <c r="A73" s="99">
        <v>9.1</v>
      </c>
      <c r="B73" s="90" t="s">
        <v>67</v>
      </c>
      <c r="C73" s="29">
        <v>1578.88</v>
      </c>
      <c r="D73" s="84" t="s">
        <v>25</v>
      </c>
      <c r="E73" s="91">
        <v>16.760000000000002</v>
      </c>
      <c r="F73" s="46">
        <f>ROUND(C73*E73,2)</f>
        <v>26462.03</v>
      </c>
    </row>
    <row r="74" spans="1:6" x14ac:dyDescent="0.2">
      <c r="A74" s="99"/>
      <c r="B74" s="90"/>
      <c r="C74" s="29"/>
      <c r="D74" s="84"/>
      <c r="E74" s="91"/>
      <c r="F74" s="46"/>
    </row>
    <row r="75" spans="1:6" x14ac:dyDescent="0.2">
      <c r="A75" s="114">
        <v>10</v>
      </c>
      <c r="B75" s="115" t="s">
        <v>68</v>
      </c>
      <c r="C75" s="116"/>
      <c r="D75" s="117"/>
      <c r="E75" s="118"/>
      <c r="F75" s="46"/>
    </row>
    <row r="76" spans="1:6" x14ac:dyDescent="0.2">
      <c r="A76" s="119">
        <v>10.1</v>
      </c>
      <c r="B76" s="35" t="s">
        <v>69</v>
      </c>
      <c r="C76" s="120">
        <v>1</v>
      </c>
      <c r="D76" s="75" t="s">
        <v>20</v>
      </c>
      <c r="E76" s="121">
        <v>155480.03</v>
      </c>
      <c r="F76" s="122">
        <f>ROUND(C76*E76,2)</f>
        <v>155480.03</v>
      </c>
    </row>
    <row r="77" spans="1:6" x14ac:dyDescent="0.2">
      <c r="A77" s="47"/>
      <c r="B77" s="92"/>
      <c r="C77" s="29"/>
      <c r="D77" s="93"/>
      <c r="E77" s="94"/>
      <c r="F77" s="46"/>
    </row>
    <row r="78" spans="1:6" x14ac:dyDescent="0.2">
      <c r="A78" s="47">
        <v>11</v>
      </c>
      <c r="B78" s="123" t="s">
        <v>70</v>
      </c>
      <c r="C78" s="29"/>
      <c r="D78" s="93"/>
      <c r="E78" s="94"/>
      <c r="F78" s="46"/>
    </row>
    <row r="79" spans="1:6" x14ac:dyDescent="0.2">
      <c r="A79" s="110">
        <v>11.1</v>
      </c>
      <c r="B79" s="123" t="s">
        <v>71</v>
      </c>
      <c r="C79" s="29"/>
      <c r="D79" s="84"/>
      <c r="E79" s="112"/>
      <c r="F79" s="46"/>
    </row>
    <row r="80" spans="1:6" x14ac:dyDescent="0.2">
      <c r="A80" s="124" t="s">
        <v>72</v>
      </c>
      <c r="B80" s="125" t="s">
        <v>73</v>
      </c>
      <c r="C80" s="126">
        <v>123.83</v>
      </c>
      <c r="D80" s="127" t="s">
        <v>31</v>
      </c>
      <c r="E80" s="105">
        <v>154.52000000000001</v>
      </c>
      <c r="F80" s="128">
        <f>ROUND(E80*C80,2)</f>
        <v>19134.21</v>
      </c>
    </row>
    <row r="81" spans="1:6" ht="25.5" x14ac:dyDescent="0.2">
      <c r="A81" s="129" t="s">
        <v>74</v>
      </c>
      <c r="B81" s="64" t="s">
        <v>75</v>
      </c>
      <c r="C81" s="130">
        <v>148.59</v>
      </c>
      <c r="D81" s="131" t="s">
        <v>31</v>
      </c>
      <c r="E81" s="91">
        <v>210</v>
      </c>
      <c r="F81" s="62">
        <f t="shared" ref="F81:F87" si="5">ROUND(E81*C81,2)</f>
        <v>31203.9</v>
      </c>
    </row>
    <row r="82" spans="1:6" x14ac:dyDescent="0.2">
      <c r="A82" s="132"/>
      <c r="B82" s="133"/>
      <c r="C82" s="134"/>
      <c r="D82" s="135"/>
      <c r="E82" s="136"/>
      <c r="F82" s="137"/>
    </row>
    <row r="83" spans="1:6" x14ac:dyDescent="0.2">
      <c r="A83" s="138">
        <v>11.2</v>
      </c>
      <c r="B83" s="139" t="s">
        <v>76</v>
      </c>
      <c r="C83" s="140">
        <v>148.59</v>
      </c>
      <c r="D83" s="141" t="s">
        <v>31</v>
      </c>
      <c r="E83" s="91">
        <v>750</v>
      </c>
      <c r="F83" s="62">
        <f t="shared" si="5"/>
        <v>111442.5</v>
      </c>
    </row>
    <row r="84" spans="1:6" ht="25.5" x14ac:dyDescent="0.2">
      <c r="A84" s="138">
        <v>11.3</v>
      </c>
      <c r="B84" s="64" t="s">
        <v>77</v>
      </c>
      <c r="C84" s="142">
        <v>141.16</v>
      </c>
      <c r="D84" s="143" t="s">
        <v>31</v>
      </c>
      <c r="E84" s="91">
        <v>183.68</v>
      </c>
      <c r="F84" s="62">
        <f t="shared" si="5"/>
        <v>25928.27</v>
      </c>
    </row>
    <row r="85" spans="1:6" x14ac:dyDescent="0.2">
      <c r="A85" s="138">
        <v>11.4</v>
      </c>
      <c r="B85" s="144" t="s">
        <v>78</v>
      </c>
      <c r="C85" s="142">
        <v>619.14</v>
      </c>
      <c r="D85" s="143" t="s">
        <v>29</v>
      </c>
      <c r="E85" s="145">
        <v>116.79</v>
      </c>
      <c r="F85" s="62">
        <f t="shared" si="5"/>
        <v>72309.36</v>
      </c>
    </row>
    <row r="86" spans="1:6" ht="25.5" x14ac:dyDescent="0.2">
      <c r="A86" s="138">
        <v>11.5</v>
      </c>
      <c r="B86" s="146" t="s">
        <v>79</v>
      </c>
      <c r="C86" s="130">
        <v>619.14</v>
      </c>
      <c r="D86" s="131" t="s">
        <v>29</v>
      </c>
      <c r="E86" s="147">
        <v>773.49</v>
      </c>
      <c r="F86" s="67">
        <f t="shared" si="5"/>
        <v>478898.6</v>
      </c>
    </row>
    <row r="87" spans="1:6" ht="25.5" x14ac:dyDescent="0.2">
      <c r="A87" s="138">
        <v>11.6</v>
      </c>
      <c r="B87" s="148" t="s">
        <v>80</v>
      </c>
      <c r="C87" s="149">
        <v>309.57</v>
      </c>
      <c r="D87" s="150" t="s">
        <v>81</v>
      </c>
      <c r="E87" s="91">
        <v>27.49</v>
      </c>
      <c r="F87" s="67">
        <f t="shared" si="5"/>
        <v>8510.08</v>
      </c>
    </row>
    <row r="88" spans="1:6" x14ac:dyDescent="0.2">
      <c r="A88" s="99"/>
      <c r="B88" s="90"/>
      <c r="C88" s="29"/>
      <c r="D88" s="84"/>
      <c r="E88" s="112"/>
      <c r="F88" s="46"/>
    </row>
    <row r="89" spans="1:6" ht="38.25" x14ac:dyDescent="0.2">
      <c r="A89" s="151">
        <v>12</v>
      </c>
      <c r="B89" s="152" t="s">
        <v>82</v>
      </c>
      <c r="C89" s="29">
        <v>825.52</v>
      </c>
      <c r="D89" s="75" t="s">
        <v>25</v>
      </c>
      <c r="E89" s="153">
        <v>25</v>
      </c>
      <c r="F89" s="77">
        <f>+ROUND(C89*E89,2)</f>
        <v>20638</v>
      </c>
    </row>
    <row r="90" spans="1:6" ht="63.75" x14ac:dyDescent="0.2">
      <c r="A90" s="151">
        <v>13</v>
      </c>
      <c r="B90" s="152" t="s">
        <v>83</v>
      </c>
      <c r="C90" s="29">
        <v>825.52</v>
      </c>
      <c r="D90" s="75" t="s">
        <v>25</v>
      </c>
      <c r="E90" s="153">
        <v>23.11</v>
      </c>
      <c r="F90" s="77">
        <f>+ROUND(C90*E90,2)</f>
        <v>19077.77</v>
      </c>
    </row>
    <row r="91" spans="1:6" ht="38.25" x14ac:dyDescent="0.2">
      <c r="A91" s="154">
        <v>14</v>
      </c>
      <c r="B91" s="41" t="s">
        <v>84</v>
      </c>
      <c r="C91" s="29">
        <v>825.52</v>
      </c>
      <c r="D91" s="75" t="s">
        <v>25</v>
      </c>
      <c r="E91" s="153">
        <v>21.75</v>
      </c>
      <c r="F91" s="77">
        <f>+ROUND(C91*E91,2)</f>
        <v>17955.060000000001</v>
      </c>
    </row>
    <row r="92" spans="1:6" x14ac:dyDescent="0.2">
      <c r="A92" s="155"/>
      <c r="B92" s="156" t="s">
        <v>85</v>
      </c>
      <c r="C92" s="157"/>
      <c r="D92" s="157"/>
      <c r="E92" s="157"/>
      <c r="F92" s="158">
        <f>SUM(F16:F91)</f>
        <v>5680426.1100000013</v>
      </c>
    </row>
    <row r="93" spans="1:6" x14ac:dyDescent="0.2">
      <c r="A93" s="47"/>
      <c r="B93" s="92"/>
      <c r="C93" s="29"/>
      <c r="D93" s="93"/>
      <c r="E93" s="94"/>
      <c r="F93" s="94"/>
    </row>
    <row r="94" spans="1:6" x14ac:dyDescent="0.2">
      <c r="A94" s="27" t="s">
        <v>86</v>
      </c>
      <c r="B94" s="28" t="s">
        <v>87</v>
      </c>
      <c r="C94" s="159"/>
      <c r="D94" s="30"/>
      <c r="E94" s="31"/>
      <c r="F94" s="32"/>
    </row>
    <row r="95" spans="1:6" x14ac:dyDescent="0.2">
      <c r="A95" s="33"/>
      <c r="B95" s="28"/>
      <c r="C95" s="159"/>
      <c r="D95" s="30"/>
      <c r="E95" s="31"/>
      <c r="F95" s="32"/>
    </row>
    <row r="96" spans="1:6" x14ac:dyDescent="0.2">
      <c r="A96" s="42">
        <v>1</v>
      </c>
      <c r="B96" s="43" t="s">
        <v>24</v>
      </c>
      <c r="C96" s="160">
        <v>2084.1999999999998</v>
      </c>
      <c r="D96" s="44" t="s">
        <v>25</v>
      </c>
      <c r="E96" s="45">
        <v>14.5</v>
      </c>
      <c r="F96" s="46">
        <f>ROUND(C96*E96,2)</f>
        <v>30220.9</v>
      </c>
    </row>
    <row r="97" spans="1:6" x14ac:dyDescent="0.2">
      <c r="A97" s="47"/>
      <c r="B97" s="68"/>
      <c r="C97" s="70"/>
      <c r="D97" s="70"/>
      <c r="E97" s="71"/>
      <c r="F97" s="46">
        <f>ROUND(C97*E97,2)</f>
        <v>0</v>
      </c>
    </row>
    <row r="98" spans="1:6" x14ac:dyDescent="0.2">
      <c r="A98" s="33">
        <v>2</v>
      </c>
      <c r="B98" s="28" t="s">
        <v>32</v>
      </c>
      <c r="C98" s="159"/>
      <c r="D98" s="30"/>
      <c r="E98" s="72"/>
      <c r="F98" s="46">
        <f>ROUND(C98*E98,2)</f>
        <v>0</v>
      </c>
    </row>
    <row r="99" spans="1:6" ht="7.5" customHeight="1" x14ac:dyDescent="0.2">
      <c r="A99" s="33"/>
      <c r="B99" s="28"/>
      <c r="C99" s="159"/>
      <c r="D99" s="30"/>
      <c r="E99" s="72"/>
      <c r="F99" s="46"/>
    </row>
    <row r="100" spans="1:6" x14ac:dyDescent="0.2">
      <c r="A100" s="73">
        <v>2.1</v>
      </c>
      <c r="B100" s="74" t="s">
        <v>88</v>
      </c>
      <c r="C100" s="161"/>
      <c r="D100" s="75"/>
      <c r="E100" s="76"/>
      <c r="F100" s="77"/>
    </row>
    <row r="101" spans="1:6" x14ac:dyDescent="0.2">
      <c r="A101" s="78" t="s">
        <v>89</v>
      </c>
      <c r="B101" s="79" t="s">
        <v>35</v>
      </c>
      <c r="C101" s="160">
        <v>1077.3599999999999</v>
      </c>
      <c r="D101" s="75" t="s">
        <v>31</v>
      </c>
      <c r="E101" s="45">
        <v>154.53</v>
      </c>
      <c r="F101" s="77">
        <f>+ROUND(C101*E101,2)</f>
        <v>166484.44</v>
      </c>
    </row>
    <row r="102" spans="1:6" ht="25.5" x14ac:dyDescent="0.2">
      <c r="A102" s="78" t="s">
        <v>90</v>
      </c>
      <c r="B102" s="79" t="s">
        <v>37</v>
      </c>
      <c r="C102" s="162">
        <v>461.72</v>
      </c>
      <c r="D102" s="75" t="s">
        <v>31</v>
      </c>
      <c r="E102" s="87">
        <v>1125.8</v>
      </c>
      <c r="F102" s="77">
        <f>+ROUND(C102*E102,2)</f>
        <v>519804.38</v>
      </c>
    </row>
    <row r="103" spans="1:6" x14ac:dyDescent="0.2">
      <c r="A103" s="80">
        <v>2.2000000000000002</v>
      </c>
      <c r="B103" s="81" t="s">
        <v>38</v>
      </c>
      <c r="C103" s="160">
        <v>1397.09</v>
      </c>
      <c r="D103" s="30" t="s">
        <v>29</v>
      </c>
      <c r="E103" s="45">
        <v>22.5</v>
      </c>
      <c r="F103" s="46">
        <f t="shared" ref="F103:F111" si="6">ROUND(C103*E103,2)</f>
        <v>31434.53</v>
      </c>
    </row>
    <row r="104" spans="1:6" ht="25.5" x14ac:dyDescent="0.2">
      <c r="A104" s="80">
        <v>2.2999999999999998</v>
      </c>
      <c r="B104" s="83" t="s">
        <v>39</v>
      </c>
      <c r="C104" s="162">
        <v>145.88999999999999</v>
      </c>
      <c r="D104" s="84" t="s">
        <v>31</v>
      </c>
      <c r="E104" s="87">
        <v>1160.3900000000001</v>
      </c>
      <c r="F104" s="46">
        <f t="shared" si="6"/>
        <v>169289.3</v>
      </c>
    </row>
    <row r="105" spans="1:6" ht="25.5" x14ac:dyDescent="0.2">
      <c r="A105" s="86">
        <v>2.4</v>
      </c>
      <c r="B105" s="83" t="s">
        <v>40</v>
      </c>
      <c r="C105" s="87">
        <v>554.07000000000005</v>
      </c>
      <c r="D105" s="88" t="s">
        <v>31</v>
      </c>
      <c r="E105" s="87">
        <v>650</v>
      </c>
      <c r="F105" s="67">
        <f t="shared" si="6"/>
        <v>360145.5</v>
      </c>
    </row>
    <row r="106" spans="1:6" ht="25.5" x14ac:dyDescent="0.2">
      <c r="A106" s="163">
        <v>2.5</v>
      </c>
      <c r="B106" s="81" t="s">
        <v>41</v>
      </c>
      <c r="C106" s="162">
        <v>1307.25</v>
      </c>
      <c r="D106" s="84" t="s">
        <v>31</v>
      </c>
      <c r="E106" s="87">
        <v>183.68</v>
      </c>
      <c r="F106" s="46">
        <f t="shared" si="6"/>
        <v>240115.68</v>
      </c>
    </row>
    <row r="107" spans="1:6" ht="25.5" x14ac:dyDescent="0.2">
      <c r="A107" s="80">
        <v>2.6</v>
      </c>
      <c r="B107" s="81" t="s">
        <v>91</v>
      </c>
      <c r="C107" s="162">
        <v>878.44</v>
      </c>
      <c r="D107" s="84" t="s">
        <v>31</v>
      </c>
      <c r="E107" s="45">
        <v>210</v>
      </c>
      <c r="F107" s="46">
        <f t="shared" si="6"/>
        <v>184472.4</v>
      </c>
    </row>
    <row r="108" spans="1:6" x14ac:dyDescent="0.2">
      <c r="A108" s="33"/>
      <c r="B108" s="81"/>
      <c r="C108" s="159"/>
      <c r="D108" s="30"/>
      <c r="E108" s="82"/>
      <c r="F108" s="46">
        <f t="shared" si="6"/>
        <v>0</v>
      </c>
    </row>
    <row r="109" spans="1:6" x14ac:dyDescent="0.2">
      <c r="A109" s="33">
        <v>3</v>
      </c>
      <c r="B109" s="28" t="s">
        <v>92</v>
      </c>
      <c r="C109" s="159"/>
      <c r="D109" s="30"/>
      <c r="E109" s="82"/>
      <c r="F109" s="46">
        <f t="shared" si="6"/>
        <v>0</v>
      </c>
    </row>
    <row r="110" spans="1:6" ht="25.5" x14ac:dyDescent="0.2">
      <c r="A110" s="163">
        <v>3.1</v>
      </c>
      <c r="B110" s="90" t="s">
        <v>93</v>
      </c>
      <c r="C110" s="159">
        <v>864.1</v>
      </c>
      <c r="D110" s="84" t="s">
        <v>25</v>
      </c>
      <c r="E110" s="82">
        <v>790.67</v>
      </c>
      <c r="F110" s="46">
        <f t="shared" si="6"/>
        <v>683217.95</v>
      </c>
    </row>
    <row r="111" spans="1:6" ht="25.5" x14ac:dyDescent="0.2">
      <c r="A111" s="163">
        <v>3.2</v>
      </c>
      <c r="B111" s="90" t="s">
        <v>94</v>
      </c>
      <c r="C111" s="159">
        <v>1261.78</v>
      </c>
      <c r="D111" s="84" t="s">
        <v>25</v>
      </c>
      <c r="E111" s="82">
        <v>469.53</v>
      </c>
      <c r="F111" s="46">
        <f t="shared" si="6"/>
        <v>592443.56000000006</v>
      </c>
    </row>
    <row r="112" spans="1:6" x14ac:dyDescent="0.2">
      <c r="A112" s="164"/>
      <c r="B112" s="165"/>
      <c r="C112" s="166"/>
      <c r="D112" s="167"/>
      <c r="E112" s="168"/>
      <c r="F112" s="106"/>
    </row>
    <row r="113" spans="1:6" x14ac:dyDescent="0.2">
      <c r="A113" s="33">
        <v>4</v>
      </c>
      <c r="B113" s="28" t="s">
        <v>95</v>
      </c>
      <c r="C113" s="159"/>
      <c r="D113" s="30"/>
      <c r="E113" s="82"/>
      <c r="F113" s="46">
        <f t="shared" ref="F113:F134" si="7">ROUND(C113*E113,2)</f>
        <v>0</v>
      </c>
    </row>
    <row r="114" spans="1:6" x14ac:dyDescent="0.2">
      <c r="A114" s="163">
        <v>4.2</v>
      </c>
      <c r="B114" s="90" t="s">
        <v>96</v>
      </c>
      <c r="C114" s="159">
        <v>864.1</v>
      </c>
      <c r="D114" s="30" t="s">
        <v>25</v>
      </c>
      <c r="E114" s="82">
        <v>32.270000000000003</v>
      </c>
      <c r="F114" s="46">
        <f t="shared" si="7"/>
        <v>27884.51</v>
      </c>
    </row>
    <row r="115" spans="1:6" x14ac:dyDescent="0.2">
      <c r="A115" s="163">
        <v>4.3</v>
      </c>
      <c r="B115" s="90" t="s">
        <v>97</v>
      </c>
      <c r="C115" s="159">
        <v>1261.78</v>
      </c>
      <c r="D115" s="30" t="s">
        <v>25</v>
      </c>
      <c r="E115" s="82">
        <v>27.98</v>
      </c>
      <c r="F115" s="46">
        <f t="shared" si="7"/>
        <v>35304.6</v>
      </c>
    </row>
    <row r="116" spans="1:6" x14ac:dyDescent="0.2">
      <c r="A116" s="163"/>
      <c r="B116" s="81"/>
      <c r="C116" s="159"/>
      <c r="D116" s="30"/>
      <c r="E116" s="82"/>
      <c r="F116" s="46">
        <f t="shared" si="7"/>
        <v>0</v>
      </c>
    </row>
    <row r="117" spans="1:6" x14ac:dyDescent="0.2">
      <c r="A117" s="33">
        <v>5</v>
      </c>
      <c r="B117" s="28" t="s">
        <v>47</v>
      </c>
      <c r="C117" s="159"/>
      <c r="D117" s="30"/>
      <c r="E117" s="82"/>
      <c r="F117" s="46">
        <f t="shared" si="7"/>
        <v>0</v>
      </c>
    </row>
    <row r="118" spans="1:6" ht="25.5" x14ac:dyDescent="0.2">
      <c r="A118" s="163">
        <v>5.0999999999999996</v>
      </c>
      <c r="B118" s="100" t="s">
        <v>98</v>
      </c>
      <c r="C118" s="159">
        <v>2</v>
      </c>
      <c r="D118" s="30" t="s">
        <v>20</v>
      </c>
      <c r="E118" s="82">
        <v>3195.05</v>
      </c>
      <c r="F118" s="46">
        <f>ROUND(C118*E118,2)</f>
        <v>6390.1</v>
      </c>
    </row>
    <row r="119" spans="1:6" ht="25.5" x14ac:dyDescent="0.2">
      <c r="A119" s="163">
        <v>5.2</v>
      </c>
      <c r="B119" s="100" t="s">
        <v>99</v>
      </c>
      <c r="C119" s="159">
        <v>3</v>
      </c>
      <c r="D119" s="30" t="s">
        <v>20</v>
      </c>
      <c r="E119" s="82">
        <v>1644.54</v>
      </c>
      <c r="F119" s="46">
        <f t="shared" ref="F119:F125" si="8">ROUND(C119*E119,2)</f>
        <v>4933.62</v>
      </c>
    </row>
    <row r="120" spans="1:6" ht="25.5" x14ac:dyDescent="0.2">
      <c r="A120" s="163">
        <v>5.3</v>
      </c>
      <c r="B120" s="100" t="s">
        <v>100</v>
      </c>
      <c r="C120" s="159">
        <v>1</v>
      </c>
      <c r="D120" s="30" t="s">
        <v>20</v>
      </c>
      <c r="E120" s="82">
        <v>2750.04</v>
      </c>
      <c r="F120" s="46">
        <f t="shared" si="8"/>
        <v>2750.04</v>
      </c>
    </row>
    <row r="121" spans="1:6" ht="25.5" x14ac:dyDescent="0.2">
      <c r="A121" s="163">
        <v>5.4</v>
      </c>
      <c r="B121" s="100" t="s">
        <v>101</v>
      </c>
      <c r="C121" s="159">
        <v>3</v>
      </c>
      <c r="D121" s="30" t="s">
        <v>20</v>
      </c>
      <c r="E121" s="82">
        <v>1644.54</v>
      </c>
      <c r="F121" s="46">
        <f t="shared" si="8"/>
        <v>4933.62</v>
      </c>
    </row>
    <row r="122" spans="1:6" ht="25.5" x14ac:dyDescent="0.2">
      <c r="A122" s="163">
        <v>5.5</v>
      </c>
      <c r="B122" s="90" t="s">
        <v>102</v>
      </c>
      <c r="C122" s="159">
        <v>7</v>
      </c>
      <c r="D122" s="30" t="s">
        <v>20</v>
      </c>
      <c r="E122" s="82">
        <v>1514.74</v>
      </c>
      <c r="F122" s="46">
        <f t="shared" si="8"/>
        <v>10603.18</v>
      </c>
    </row>
    <row r="123" spans="1:6" ht="25.5" x14ac:dyDescent="0.2">
      <c r="A123" s="163">
        <v>5.6</v>
      </c>
      <c r="B123" s="90" t="s">
        <v>103</v>
      </c>
      <c r="C123" s="159">
        <v>6</v>
      </c>
      <c r="D123" s="30" t="s">
        <v>20</v>
      </c>
      <c r="E123" s="82">
        <v>2054.4499999999998</v>
      </c>
      <c r="F123" s="46">
        <f t="shared" si="8"/>
        <v>12326.7</v>
      </c>
    </row>
    <row r="124" spans="1:6" ht="25.5" x14ac:dyDescent="0.2">
      <c r="A124" s="163">
        <v>5.7</v>
      </c>
      <c r="B124" s="90" t="s">
        <v>104</v>
      </c>
      <c r="C124" s="159">
        <v>1</v>
      </c>
      <c r="D124" s="30" t="s">
        <v>20</v>
      </c>
      <c r="E124" s="82">
        <v>1405.45</v>
      </c>
      <c r="F124" s="46">
        <f t="shared" si="8"/>
        <v>1405.45</v>
      </c>
    </row>
    <row r="125" spans="1:6" ht="25.5" x14ac:dyDescent="0.2">
      <c r="A125" s="163">
        <v>5.8</v>
      </c>
      <c r="B125" s="90" t="s">
        <v>105</v>
      </c>
      <c r="C125" s="159">
        <v>5</v>
      </c>
      <c r="D125" s="30" t="s">
        <v>20</v>
      </c>
      <c r="E125" s="82">
        <v>1449.38</v>
      </c>
      <c r="F125" s="46">
        <f t="shared" si="8"/>
        <v>7246.9</v>
      </c>
    </row>
    <row r="126" spans="1:6" x14ac:dyDescent="0.2">
      <c r="A126" s="163">
        <v>5.9</v>
      </c>
      <c r="B126" s="35" t="s">
        <v>60</v>
      </c>
      <c r="C126" s="29">
        <v>42</v>
      </c>
      <c r="D126" s="84" t="s">
        <v>20</v>
      </c>
      <c r="E126" s="91">
        <v>1384.48</v>
      </c>
      <c r="F126" s="46">
        <f>ROUND(C126*E126,2)</f>
        <v>58148.160000000003</v>
      </c>
    </row>
    <row r="127" spans="1:6" x14ac:dyDescent="0.2">
      <c r="A127" s="169">
        <v>5.0999999999999996</v>
      </c>
      <c r="B127" s="35" t="s">
        <v>61</v>
      </c>
      <c r="C127" s="29">
        <v>15</v>
      </c>
      <c r="D127" s="84" t="s">
        <v>20</v>
      </c>
      <c r="E127" s="91">
        <v>1566.25</v>
      </c>
      <c r="F127" s="46">
        <f>ROUND(C127*E127,2)</f>
        <v>23493.75</v>
      </c>
    </row>
    <row r="128" spans="1:6" x14ac:dyDescent="0.2">
      <c r="A128" s="163">
        <v>5.1100000000000003</v>
      </c>
      <c r="B128" s="41" t="s">
        <v>23</v>
      </c>
      <c r="C128" s="29">
        <v>28</v>
      </c>
      <c r="D128" s="84" t="s">
        <v>20</v>
      </c>
      <c r="E128" s="91">
        <v>550</v>
      </c>
      <c r="F128" s="46">
        <f>ROUND(C128*E128,2)</f>
        <v>15400</v>
      </c>
    </row>
    <row r="129" spans="1:6" x14ac:dyDescent="0.2">
      <c r="A129" s="163"/>
      <c r="B129" s="90"/>
      <c r="C129" s="159"/>
      <c r="D129" s="30"/>
      <c r="E129" s="82"/>
      <c r="F129" s="46"/>
    </row>
    <row r="130" spans="1:6" x14ac:dyDescent="0.2">
      <c r="A130" s="170">
        <v>6</v>
      </c>
      <c r="B130" s="171" t="s">
        <v>63</v>
      </c>
      <c r="C130" s="172"/>
      <c r="D130" s="173"/>
      <c r="E130" s="172"/>
      <c r="F130" s="172"/>
    </row>
    <row r="131" spans="1:6" ht="51" x14ac:dyDescent="0.2">
      <c r="A131" s="174">
        <v>6.1</v>
      </c>
      <c r="B131" s="89" t="s">
        <v>106</v>
      </c>
      <c r="C131" s="175">
        <v>2</v>
      </c>
      <c r="D131" s="176" t="s">
        <v>20</v>
      </c>
      <c r="E131" s="77">
        <v>34444.57</v>
      </c>
      <c r="F131" s="175">
        <f>ROUND(C131*E131,2)</f>
        <v>68889.14</v>
      </c>
    </row>
    <row r="132" spans="1:6" ht="51" x14ac:dyDescent="0.2">
      <c r="A132" s="174">
        <v>6.2</v>
      </c>
      <c r="B132" s="89" t="s">
        <v>107</v>
      </c>
      <c r="C132" s="175">
        <v>1</v>
      </c>
      <c r="D132" s="176" t="s">
        <v>20</v>
      </c>
      <c r="E132" s="77">
        <v>27844.6</v>
      </c>
      <c r="F132" s="175">
        <f>ROUND(C132*E132,2)</f>
        <v>27844.6</v>
      </c>
    </row>
    <row r="133" spans="1:6" ht="25.5" x14ac:dyDescent="0.2">
      <c r="A133" s="174">
        <v>6.3</v>
      </c>
      <c r="B133" s="90" t="s">
        <v>65</v>
      </c>
      <c r="C133" s="175">
        <v>3</v>
      </c>
      <c r="D133" s="176" t="s">
        <v>20</v>
      </c>
      <c r="E133" s="112">
        <v>3885</v>
      </c>
      <c r="F133" s="175">
        <f>ROUND(C133*E133,2)</f>
        <v>11655</v>
      </c>
    </row>
    <row r="134" spans="1:6" x14ac:dyDescent="0.2">
      <c r="A134" s="163"/>
      <c r="B134" s="81"/>
      <c r="C134" s="159"/>
      <c r="D134" s="30"/>
      <c r="E134" s="82"/>
      <c r="F134" s="46">
        <f t="shared" si="7"/>
        <v>0</v>
      </c>
    </row>
    <row r="135" spans="1:6" x14ac:dyDescent="0.2">
      <c r="A135" s="113">
        <v>7</v>
      </c>
      <c r="B135" s="96" t="s">
        <v>108</v>
      </c>
      <c r="C135" s="177"/>
      <c r="D135" s="178"/>
      <c r="E135" s="177"/>
      <c r="F135" s="77">
        <f>+ROUND(C135*E135,2)</f>
        <v>0</v>
      </c>
    </row>
    <row r="136" spans="1:6" x14ac:dyDescent="0.2">
      <c r="A136" s="179">
        <v>7.1</v>
      </c>
      <c r="B136" s="41" t="s">
        <v>109</v>
      </c>
      <c r="C136" s="177">
        <v>107</v>
      </c>
      <c r="D136" s="180" t="s">
        <v>20</v>
      </c>
      <c r="E136" s="177">
        <v>193.36</v>
      </c>
      <c r="F136" s="77">
        <f t="shared" ref="F136:F149" si="9">+ROUND(C136*E136,2)</f>
        <v>20689.52</v>
      </c>
    </row>
    <row r="137" spans="1:6" ht="25.5" x14ac:dyDescent="0.2">
      <c r="A137" s="179">
        <v>7.2</v>
      </c>
      <c r="B137" s="181" t="s">
        <v>110</v>
      </c>
      <c r="C137" s="177">
        <v>642</v>
      </c>
      <c r="D137" s="176" t="s">
        <v>25</v>
      </c>
      <c r="E137" s="182">
        <v>32.1</v>
      </c>
      <c r="F137" s="77">
        <f t="shared" si="9"/>
        <v>20608.2</v>
      </c>
    </row>
    <row r="138" spans="1:6" x14ac:dyDescent="0.2">
      <c r="A138" s="179">
        <v>7.3</v>
      </c>
      <c r="B138" s="41" t="s">
        <v>111</v>
      </c>
      <c r="C138" s="177">
        <v>107</v>
      </c>
      <c r="D138" s="176" t="s">
        <v>20</v>
      </c>
      <c r="E138" s="177">
        <v>53.1</v>
      </c>
      <c r="F138" s="77">
        <f t="shared" si="9"/>
        <v>5681.7</v>
      </c>
    </row>
    <row r="139" spans="1:6" x14ac:dyDescent="0.2">
      <c r="A139" s="179">
        <v>7.4</v>
      </c>
      <c r="B139" s="41" t="s">
        <v>112</v>
      </c>
      <c r="C139" s="177">
        <v>107</v>
      </c>
      <c r="D139" s="176" t="s">
        <v>20</v>
      </c>
      <c r="E139" s="177">
        <v>53.1</v>
      </c>
      <c r="F139" s="77">
        <f t="shared" si="9"/>
        <v>5681.7</v>
      </c>
    </row>
    <row r="140" spans="1:6" x14ac:dyDescent="0.2">
      <c r="A140" s="179">
        <v>7.5</v>
      </c>
      <c r="B140" s="100" t="s">
        <v>113</v>
      </c>
      <c r="C140" s="177">
        <v>107</v>
      </c>
      <c r="D140" s="176" t="s">
        <v>20</v>
      </c>
      <c r="E140" s="177">
        <v>286.36</v>
      </c>
      <c r="F140" s="77">
        <f t="shared" si="9"/>
        <v>30640.52</v>
      </c>
    </row>
    <row r="141" spans="1:6" x14ac:dyDescent="0.2">
      <c r="A141" s="179">
        <v>7.6</v>
      </c>
      <c r="B141" s="100" t="s">
        <v>114</v>
      </c>
      <c r="C141" s="177">
        <v>107</v>
      </c>
      <c r="D141" s="176" t="s">
        <v>20</v>
      </c>
      <c r="E141" s="177">
        <v>380</v>
      </c>
      <c r="F141" s="77">
        <f t="shared" si="9"/>
        <v>40660</v>
      </c>
    </row>
    <row r="142" spans="1:6" x14ac:dyDescent="0.2">
      <c r="A142" s="179">
        <v>7.7</v>
      </c>
      <c r="B142" s="100" t="s">
        <v>115</v>
      </c>
      <c r="C142" s="177">
        <v>107</v>
      </c>
      <c r="D142" s="176" t="s">
        <v>20</v>
      </c>
      <c r="E142" s="177">
        <v>1850</v>
      </c>
      <c r="F142" s="77">
        <f t="shared" si="9"/>
        <v>197950</v>
      </c>
    </row>
    <row r="143" spans="1:6" ht="25.5" x14ac:dyDescent="0.2">
      <c r="A143" s="179">
        <v>7.8</v>
      </c>
      <c r="B143" s="183" t="s">
        <v>116</v>
      </c>
      <c r="C143" s="177">
        <v>107</v>
      </c>
      <c r="D143" s="176" t="s">
        <v>25</v>
      </c>
      <c r="E143" s="182">
        <v>45.1</v>
      </c>
      <c r="F143" s="77">
        <f t="shared" si="9"/>
        <v>4825.7</v>
      </c>
    </row>
    <row r="144" spans="1:6" x14ac:dyDescent="0.2">
      <c r="A144" s="179">
        <v>7.9</v>
      </c>
      <c r="B144" s="100" t="s">
        <v>117</v>
      </c>
      <c r="C144" s="177">
        <v>107</v>
      </c>
      <c r="D144" s="176" t="s">
        <v>20</v>
      </c>
      <c r="E144" s="177">
        <v>200</v>
      </c>
      <c r="F144" s="77">
        <f t="shared" si="9"/>
        <v>21400</v>
      </c>
    </row>
    <row r="145" spans="1:6" x14ac:dyDescent="0.2">
      <c r="A145" s="184">
        <v>7.1</v>
      </c>
      <c r="B145" s="100" t="s">
        <v>118</v>
      </c>
      <c r="C145" s="177">
        <v>107</v>
      </c>
      <c r="D145" s="176" t="s">
        <v>20</v>
      </c>
      <c r="E145" s="177">
        <v>15</v>
      </c>
      <c r="F145" s="77">
        <f t="shared" si="9"/>
        <v>1605</v>
      </c>
    </row>
    <row r="146" spans="1:6" x14ac:dyDescent="0.2">
      <c r="A146" s="185">
        <v>7.11</v>
      </c>
      <c r="B146" s="102" t="s">
        <v>119</v>
      </c>
      <c r="C146" s="186">
        <v>107</v>
      </c>
      <c r="D146" s="187" t="s">
        <v>20</v>
      </c>
      <c r="E146" s="186">
        <v>6.09</v>
      </c>
      <c r="F146" s="188">
        <f t="shared" si="9"/>
        <v>651.63</v>
      </c>
    </row>
    <row r="147" spans="1:6" x14ac:dyDescent="0.2">
      <c r="A147" s="184">
        <v>7.12</v>
      </c>
      <c r="B147" s="100" t="s">
        <v>120</v>
      </c>
      <c r="C147" s="177">
        <v>211.85999999999999</v>
      </c>
      <c r="D147" s="176" t="s">
        <v>31</v>
      </c>
      <c r="E147" s="177">
        <v>528</v>
      </c>
      <c r="F147" s="77">
        <f t="shared" si="9"/>
        <v>111862.08</v>
      </c>
    </row>
    <row r="148" spans="1:6" x14ac:dyDescent="0.2">
      <c r="A148" s="184">
        <v>7.13</v>
      </c>
      <c r="B148" s="100" t="s">
        <v>121</v>
      </c>
      <c r="C148" s="177">
        <v>107</v>
      </c>
      <c r="D148" s="176" t="s">
        <v>20</v>
      </c>
      <c r="E148" s="177">
        <v>300</v>
      </c>
      <c r="F148" s="77">
        <f t="shared" si="9"/>
        <v>32100</v>
      </c>
    </row>
    <row r="149" spans="1:6" x14ac:dyDescent="0.2">
      <c r="A149" s="189"/>
      <c r="B149" s="190"/>
      <c r="C149" s="177"/>
      <c r="D149" s="178"/>
      <c r="E149" s="177"/>
      <c r="F149" s="77">
        <f t="shared" si="9"/>
        <v>0</v>
      </c>
    </row>
    <row r="150" spans="1:6" x14ac:dyDescent="0.2">
      <c r="A150" s="114">
        <v>8</v>
      </c>
      <c r="B150" s="115" t="s">
        <v>122</v>
      </c>
      <c r="C150" s="116"/>
      <c r="D150" s="117"/>
      <c r="E150" s="191"/>
      <c r="F150" s="46">
        <f>ROUND(C150*E150,2)</f>
        <v>0</v>
      </c>
    </row>
    <row r="151" spans="1:6" x14ac:dyDescent="0.2">
      <c r="A151" s="119">
        <v>8.1</v>
      </c>
      <c r="B151" s="81" t="s">
        <v>123</v>
      </c>
      <c r="C151" s="120">
        <v>864.1</v>
      </c>
      <c r="D151" s="117" t="s">
        <v>25</v>
      </c>
      <c r="E151" s="118">
        <v>10.01</v>
      </c>
      <c r="F151" s="46">
        <f t="shared" ref="F151:F152" si="10">ROUND(C151*E151,2)</f>
        <v>8649.64</v>
      </c>
    </row>
    <row r="152" spans="1:6" x14ac:dyDescent="0.2">
      <c r="A152" s="119">
        <v>8.1999999999999993</v>
      </c>
      <c r="B152" s="81" t="s">
        <v>124</v>
      </c>
      <c r="C152" s="120">
        <v>1261.78</v>
      </c>
      <c r="D152" s="117" t="s">
        <v>25</v>
      </c>
      <c r="E152" s="118">
        <v>7.64</v>
      </c>
      <c r="F152" s="46">
        <f t="shared" si="10"/>
        <v>9640</v>
      </c>
    </row>
    <row r="153" spans="1:6" x14ac:dyDescent="0.2">
      <c r="A153" s="119"/>
      <c r="B153" s="81"/>
      <c r="C153" s="120"/>
      <c r="D153" s="117"/>
      <c r="E153" s="118"/>
      <c r="F153" s="46"/>
    </row>
    <row r="154" spans="1:6" x14ac:dyDescent="0.2">
      <c r="A154" s="114">
        <v>9</v>
      </c>
      <c r="B154" s="115" t="s">
        <v>68</v>
      </c>
      <c r="C154" s="116"/>
      <c r="D154" s="117"/>
      <c r="E154" s="118"/>
      <c r="F154" s="46"/>
    </row>
    <row r="155" spans="1:6" x14ac:dyDescent="0.2">
      <c r="A155" s="119">
        <v>9.1</v>
      </c>
      <c r="B155" s="35" t="s">
        <v>125</v>
      </c>
      <c r="C155" s="120">
        <v>1</v>
      </c>
      <c r="D155" s="75" t="s">
        <v>20</v>
      </c>
      <c r="E155" s="121">
        <v>152047.94</v>
      </c>
      <c r="F155" s="122">
        <f>ROUND(C155*E155,2)</f>
        <v>152047.94</v>
      </c>
    </row>
    <row r="156" spans="1:6" x14ac:dyDescent="0.2">
      <c r="A156" s="119"/>
      <c r="B156" s="193"/>
      <c r="C156" s="194"/>
      <c r="D156" s="195"/>
      <c r="E156" s="196"/>
      <c r="F156" s="46"/>
    </row>
    <row r="157" spans="1:6" x14ac:dyDescent="0.2">
      <c r="A157" s="114">
        <v>10</v>
      </c>
      <c r="B157" s="28" t="s">
        <v>126</v>
      </c>
      <c r="C157" s="120"/>
      <c r="D157" s="117"/>
      <c r="E157" s="118"/>
      <c r="F157" s="46"/>
    </row>
    <row r="158" spans="1:6" x14ac:dyDescent="0.2">
      <c r="A158" s="119">
        <v>10.1</v>
      </c>
      <c r="B158" s="81" t="s">
        <v>127</v>
      </c>
      <c r="C158" s="120">
        <v>2.57</v>
      </c>
      <c r="D158" s="117" t="s">
        <v>31</v>
      </c>
      <c r="E158" s="118">
        <v>798.55</v>
      </c>
      <c r="F158" s="46">
        <f>ROUND(C158*E158,2)</f>
        <v>2052.27</v>
      </c>
    </row>
    <row r="159" spans="1:6" x14ac:dyDescent="0.2">
      <c r="A159" s="119">
        <v>10.199999999999999</v>
      </c>
      <c r="B159" s="81" t="s">
        <v>128</v>
      </c>
      <c r="C159" s="120">
        <v>3.21</v>
      </c>
      <c r="D159" s="117" t="s">
        <v>31</v>
      </c>
      <c r="E159" s="118">
        <v>798.55</v>
      </c>
      <c r="F159" s="46">
        <f t="shared" ref="F159:F160" si="11">ROUND(C159*E159,2)</f>
        <v>2563.35</v>
      </c>
    </row>
    <row r="160" spans="1:6" x14ac:dyDescent="0.2">
      <c r="A160" s="119">
        <v>10.3</v>
      </c>
      <c r="B160" s="81" t="s">
        <v>129</v>
      </c>
      <c r="C160" s="120">
        <v>7.22</v>
      </c>
      <c r="D160" s="117" t="s">
        <v>31</v>
      </c>
      <c r="E160" s="118">
        <v>210</v>
      </c>
      <c r="F160" s="46">
        <f t="shared" si="11"/>
        <v>1516.2</v>
      </c>
    </row>
    <row r="161" spans="1:6" x14ac:dyDescent="0.2">
      <c r="A161" s="119"/>
      <c r="B161" s="81"/>
      <c r="C161" s="120"/>
      <c r="D161" s="117"/>
      <c r="E161" s="118"/>
      <c r="F161" s="46"/>
    </row>
    <row r="162" spans="1:6" x14ac:dyDescent="0.2">
      <c r="A162" s="114">
        <v>11</v>
      </c>
      <c r="B162" s="28" t="s">
        <v>130</v>
      </c>
      <c r="C162" s="120"/>
      <c r="D162" s="117"/>
      <c r="E162" s="118"/>
      <c r="F162" s="46"/>
    </row>
    <row r="163" spans="1:6" x14ac:dyDescent="0.2">
      <c r="A163" s="119">
        <v>11.1</v>
      </c>
      <c r="B163" s="81" t="s">
        <v>127</v>
      </c>
      <c r="C163" s="120">
        <v>25.68</v>
      </c>
      <c r="D163" s="117" t="s">
        <v>29</v>
      </c>
      <c r="E163" s="118">
        <v>808.65</v>
      </c>
      <c r="F163" s="46">
        <f>ROUND(C163*E163,2)</f>
        <v>20766.13</v>
      </c>
    </row>
    <row r="164" spans="1:6" x14ac:dyDescent="0.2">
      <c r="A164" s="163">
        <v>11.2</v>
      </c>
      <c r="B164" s="197" t="s">
        <v>128</v>
      </c>
      <c r="C164" s="198">
        <v>32.1</v>
      </c>
      <c r="D164" s="173" t="s">
        <v>25</v>
      </c>
      <c r="E164" s="198">
        <v>862.85</v>
      </c>
      <c r="F164" s="46">
        <f>ROUND(C164*E164,2)</f>
        <v>27697.49</v>
      </c>
    </row>
    <row r="165" spans="1:6" x14ac:dyDescent="0.2">
      <c r="A165" s="163"/>
      <c r="B165" s="197"/>
      <c r="C165" s="198"/>
      <c r="D165" s="173"/>
      <c r="E165" s="198"/>
      <c r="F165" s="46"/>
    </row>
    <row r="166" spans="1:6" ht="25.5" x14ac:dyDescent="0.2">
      <c r="A166" s="199">
        <v>12</v>
      </c>
      <c r="B166" s="200" t="s">
        <v>131</v>
      </c>
      <c r="C166" s="201">
        <v>1</v>
      </c>
      <c r="D166" s="202" t="s">
        <v>20</v>
      </c>
      <c r="E166" s="121">
        <v>10000</v>
      </c>
      <c r="F166" s="175">
        <f>ROUND(C166*E166,2)</f>
        <v>10000</v>
      </c>
    </row>
    <row r="167" spans="1:6" x14ac:dyDescent="0.2">
      <c r="A167" s="155"/>
      <c r="B167" s="156" t="s">
        <v>132</v>
      </c>
      <c r="C167" s="157"/>
      <c r="D167" s="157"/>
      <c r="E167" s="157"/>
      <c r="F167" s="158">
        <f>SUM(F96:F166)</f>
        <v>4026127.0800000024</v>
      </c>
    </row>
    <row r="168" spans="1:6" x14ac:dyDescent="0.2">
      <c r="A168" s="203"/>
      <c r="B168" s="204"/>
      <c r="C168" s="205"/>
      <c r="D168" s="206"/>
      <c r="E168" s="207"/>
      <c r="F168" s="208"/>
    </row>
    <row r="169" spans="1:6" x14ac:dyDescent="0.2">
      <c r="A169" s="209" t="s">
        <v>133</v>
      </c>
      <c r="B169" s="210" t="s">
        <v>134</v>
      </c>
      <c r="C169" s="211"/>
      <c r="D169" s="212"/>
      <c r="E169" s="213"/>
      <c r="F169" s="213">
        <f>C169*E169</f>
        <v>0</v>
      </c>
    </row>
    <row r="170" spans="1:6" ht="38.25" x14ac:dyDescent="0.2">
      <c r="A170" s="214">
        <v>1</v>
      </c>
      <c r="B170" s="215" t="s">
        <v>135</v>
      </c>
      <c r="C170" s="216">
        <v>8</v>
      </c>
      <c r="D170" s="217" t="s">
        <v>136</v>
      </c>
      <c r="E170" s="218">
        <v>40000</v>
      </c>
      <c r="F170" s="219">
        <f>ROUND((C170*E170),2)</f>
        <v>320000</v>
      </c>
    </row>
    <row r="171" spans="1:6" x14ac:dyDescent="0.2">
      <c r="A171" s="214"/>
      <c r="B171" s="215"/>
      <c r="C171" s="216"/>
      <c r="D171" s="217"/>
      <c r="E171" s="218"/>
      <c r="F171" s="219"/>
    </row>
    <row r="172" spans="1:6" ht="63.75" x14ac:dyDescent="0.2">
      <c r="A172" s="220">
        <v>2</v>
      </c>
      <c r="B172" s="100" t="s">
        <v>137</v>
      </c>
      <c r="C172" s="221">
        <v>1</v>
      </c>
      <c r="D172" s="222" t="s">
        <v>20</v>
      </c>
      <c r="E172" s="223">
        <v>43500</v>
      </c>
      <c r="F172" s="219">
        <f>ROUND((C172*E172),2)</f>
        <v>43500</v>
      </c>
    </row>
    <row r="173" spans="1:6" x14ac:dyDescent="0.2">
      <c r="A173" s="224"/>
      <c r="B173" s="225" t="s">
        <v>138</v>
      </c>
      <c r="C173" s="225"/>
      <c r="D173" s="225"/>
      <c r="E173" s="225"/>
      <c r="F173" s="158">
        <f>SUBTOTAL(9,F170:F172)</f>
        <v>363500</v>
      </c>
    </row>
    <row r="174" spans="1:6" x14ac:dyDescent="0.2">
      <c r="A174" s="34"/>
      <c r="B174" s="226"/>
      <c r="C174" s="227"/>
      <c r="D174" s="228"/>
      <c r="E174" s="229"/>
      <c r="F174" s="229"/>
    </row>
    <row r="175" spans="1:6" x14ac:dyDescent="0.2">
      <c r="A175" s="230"/>
      <c r="B175" s="231" t="s">
        <v>139</v>
      </c>
      <c r="C175" s="232"/>
      <c r="D175" s="233"/>
      <c r="E175" s="234"/>
      <c r="F175" s="235">
        <f>F92+F167+F173</f>
        <v>10070053.190000003</v>
      </c>
    </row>
    <row r="176" spans="1:6" x14ac:dyDescent="0.2">
      <c r="A176" s="236"/>
      <c r="B176" s="237" t="s">
        <v>139</v>
      </c>
      <c r="C176" s="238"/>
      <c r="D176" s="239"/>
      <c r="E176" s="240">
        <v>0</v>
      </c>
      <c r="F176" s="240">
        <f>F175</f>
        <v>10070053.190000003</v>
      </c>
    </row>
    <row r="177" spans="1:6" x14ac:dyDescent="0.2">
      <c r="A177" s="34"/>
      <c r="B177" s="226"/>
      <c r="C177" s="227"/>
      <c r="D177" s="228"/>
      <c r="E177" s="229"/>
      <c r="F177" s="241"/>
    </row>
    <row r="178" spans="1:6" x14ac:dyDescent="0.2">
      <c r="A178" s="34"/>
      <c r="B178" s="226" t="s">
        <v>140</v>
      </c>
      <c r="C178" s="227"/>
      <c r="D178" s="228"/>
      <c r="E178" s="229"/>
      <c r="F178" s="229"/>
    </row>
    <row r="179" spans="1:6" x14ac:dyDescent="0.2">
      <c r="A179" s="242"/>
      <c r="B179" s="243" t="s">
        <v>141</v>
      </c>
      <c r="C179" s="244">
        <v>0.1</v>
      </c>
      <c r="D179" s="212"/>
      <c r="E179" s="213"/>
      <c r="F179" s="213">
        <f>ROUND(($F$176*C179),2)</f>
        <v>1007005.32</v>
      </c>
    </row>
    <row r="180" spans="1:6" x14ac:dyDescent="0.2">
      <c r="A180" s="242"/>
      <c r="B180" s="243" t="s">
        <v>142</v>
      </c>
      <c r="C180" s="244">
        <v>0.03</v>
      </c>
      <c r="D180" s="212"/>
      <c r="E180" s="213"/>
      <c r="F180" s="213">
        <f t="shared" ref="F180:F185" si="12">ROUND(($F$176*C180),2)</f>
        <v>302101.59999999998</v>
      </c>
    </row>
    <row r="181" spans="1:6" x14ac:dyDescent="0.2">
      <c r="A181" s="242"/>
      <c r="B181" s="243" t="s">
        <v>143</v>
      </c>
      <c r="C181" s="244">
        <v>0.04</v>
      </c>
      <c r="D181" s="212"/>
      <c r="E181" s="213"/>
      <c r="F181" s="213">
        <f t="shared" si="12"/>
        <v>402802.13</v>
      </c>
    </row>
    <row r="182" spans="1:6" x14ac:dyDescent="0.2">
      <c r="A182" s="242"/>
      <c r="B182" s="245" t="s">
        <v>144</v>
      </c>
      <c r="C182" s="244">
        <v>0.05</v>
      </c>
      <c r="D182" s="212"/>
      <c r="E182" s="213"/>
      <c r="F182" s="213">
        <f t="shared" si="12"/>
        <v>503502.66</v>
      </c>
    </row>
    <row r="183" spans="1:6" x14ac:dyDescent="0.2">
      <c r="A183" s="242"/>
      <c r="B183" s="243" t="s">
        <v>145</v>
      </c>
      <c r="C183" s="244">
        <v>0.04</v>
      </c>
      <c r="D183" s="212"/>
      <c r="E183" s="213"/>
      <c r="F183" s="213">
        <f t="shared" si="12"/>
        <v>402802.13</v>
      </c>
    </row>
    <row r="184" spans="1:6" x14ac:dyDescent="0.2">
      <c r="A184" s="242"/>
      <c r="B184" s="243" t="s">
        <v>146</v>
      </c>
      <c r="C184" s="244">
        <v>0.01</v>
      </c>
      <c r="D184" s="212"/>
      <c r="E184" s="213"/>
      <c r="F184" s="213">
        <f t="shared" si="12"/>
        <v>100700.53</v>
      </c>
    </row>
    <row r="185" spans="1:6" x14ac:dyDescent="0.2">
      <c r="A185" s="242"/>
      <c r="B185" s="245" t="s">
        <v>147</v>
      </c>
      <c r="C185" s="246">
        <v>1E-3</v>
      </c>
      <c r="D185" s="212"/>
      <c r="E185" s="213"/>
      <c r="F185" s="213">
        <f t="shared" si="12"/>
        <v>10070.049999999999</v>
      </c>
    </row>
    <row r="186" spans="1:6" x14ac:dyDescent="0.2">
      <c r="A186" s="242"/>
      <c r="B186" s="247" t="s">
        <v>148</v>
      </c>
      <c r="C186" s="246">
        <v>1.7999999999999999E-2</v>
      </c>
      <c r="D186" s="212"/>
      <c r="E186" s="213"/>
      <c r="F186" s="213">
        <f>ROUND(($F$175*C186),2)</f>
        <v>181260.96</v>
      </c>
    </row>
    <row r="187" spans="1:6" x14ac:dyDescent="0.2">
      <c r="A187" s="242"/>
      <c r="B187" s="248" t="s">
        <v>149</v>
      </c>
      <c r="C187" s="246">
        <v>0.1</v>
      </c>
      <c r="D187" s="212"/>
      <c r="E187" s="213"/>
      <c r="F187" s="213">
        <f>ROUND(($F$176*C187),2)</f>
        <v>1007005.32</v>
      </c>
    </row>
    <row r="188" spans="1:6" x14ac:dyDescent="0.2">
      <c r="A188" s="242"/>
      <c r="B188" s="248" t="s">
        <v>150</v>
      </c>
      <c r="C188" s="249">
        <v>0.05</v>
      </c>
      <c r="D188" s="212"/>
      <c r="E188" s="213"/>
      <c r="F188" s="213">
        <f>ROUND(($F$176*C188),2)</f>
        <v>503502.66</v>
      </c>
    </row>
    <row r="189" spans="1:6" x14ac:dyDescent="0.2">
      <c r="A189" s="242"/>
      <c r="B189" s="243" t="s">
        <v>151</v>
      </c>
      <c r="C189" s="249">
        <v>1.4999999999999999E-2</v>
      </c>
      <c r="D189" s="212"/>
      <c r="E189" s="213"/>
      <c r="F189" s="213">
        <f>C189*$F$176</f>
        <v>151050.79785000003</v>
      </c>
    </row>
    <row r="190" spans="1:6" x14ac:dyDescent="0.2">
      <c r="A190" s="242"/>
      <c r="B190" s="243"/>
      <c r="C190" s="249"/>
      <c r="D190" s="212"/>
      <c r="E190" s="213"/>
      <c r="F190" s="213"/>
    </row>
    <row r="191" spans="1:6" x14ac:dyDescent="0.2">
      <c r="A191" s="34"/>
      <c r="B191" s="250" t="s">
        <v>152</v>
      </c>
      <c r="C191" s="249"/>
      <c r="D191" s="251"/>
      <c r="E191" s="45"/>
      <c r="F191" s="252">
        <f>SUM(F179:F189)</f>
        <v>4571804.1578499991</v>
      </c>
    </row>
    <row r="192" spans="1:6" x14ac:dyDescent="0.2">
      <c r="A192" s="170"/>
      <c r="B192" s="253"/>
      <c r="C192" s="254"/>
      <c r="D192" s="255"/>
      <c r="E192" s="256"/>
      <c r="F192" s="257"/>
    </row>
    <row r="193" spans="1:6" x14ac:dyDescent="0.2">
      <c r="A193" s="258"/>
      <c r="B193" s="259" t="s">
        <v>153</v>
      </c>
      <c r="C193" s="260"/>
      <c r="D193" s="261"/>
      <c r="E193" s="262"/>
      <c r="F193" s="263">
        <f>F191+F176</f>
        <v>14641857.347850002</v>
      </c>
    </row>
    <row r="194" spans="1:6" x14ac:dyDescent="0.2">
      <c r="A194" s="264"/>
      <c r="B194" s="265"/>
      <c r="C194" s="266"/>
      <c r="D194" s="267"/>
      <c r="E194" s="266"/>
      <c r="F194" s="268"/>
    </row>
    <row r="195" spans="1:6" x14ac:dyDescent="0.2">
      <c r="A195" s="269"/>
      <c r="B195" s="270"/>
      <c r="C195" s="271"/>
      <c r="D195" s="271"/>
      <c r="E195" s="271"/>
      <c r="F195" s="271"/>
    </row>
    <row r="197" spans="1:6" x14ac:dyDescent="0.2">
      <c r="A197" s="272" t="s">
        <v>154</v>
      </c>
      <c r="B197" s="272"/>
      <c r="C197" s="273" t="s">
        <v>155</v>
      </c>
      <c r="D197" s="273"/>
      <c r="E197" s="273"/>
      <c r="F197" s="273"/>
    </row>
    <row r="198" spans="1:6" x14ac:dyDescent="0.2">
      <c r="A198" s="274"/>
      <c r="B198" s="275"/>
      <c r="C198" s="273"/>
      <c r="D198" s="273" t="s">
        <v>156</v>
      </c>
      <c r="E198" s="273"/>
      <c r="F198" s="273"/>
    </row>
    <row r="199" spans="1:6" x14ac:dyDescent="0.2">
      <c r="A199" s="274"/>
      <c r="B199" s="275"/>
      <c r="C199" s="273"/>
      <c r="D199" s="273"/>
      <c r="E199" s="273"/>
      <c r="F199" s="273"/>
    </row>
    <row r="200" spans="1:6" x14ac:dyDescent="0.2">
      <c r="A200" s="274"/>
      <c r="B200" s="275"/>
      <c r="C200" s="273"/>
      <c r="D200" s="273"/>
      <c r="E200" s="273"/>
      <c r="F200" s="273"/>
    </row>
    <row r="201" spans="1:6" x14ac:dyDescent="0.2">
      <c r="A201" s="276" t="s">
        <v>157</v>
      </c>
      <c r="B201" s="276"/>
      <c r="C201" s="277" t="s">
        <v>158</v>
      </c>
      <c r="D201" s="277"/>
      <c r="E201" s="277"/>
      <c r="F201" s="277"/>
    </row>
    <row r="202" spans="1:6" x14ac:dyDescent="0.2">
      <c r="A202" s="276" t="s">
        <v>159</v>
      </c>
      <c r="B202" s="276"/>
      <c r="C202" s="278" t="s">
        <v>160</v>
      </c>
      <c r="D202" s="278"/>
      <c r="E202" s="278"/>
      <c r="F202" s="278"/>
    </row>
    <row r="203" spans="1:6" x14ac:dyDescent="0.2">
      <c r="A203" s="274"/>
      <c r="B203" s="279"/>
      <c r="C203" s="273"/>
      <c r="D203" s="273"/>
      <c r="E203" s="273"/>
      <c r="F203" s="273"/>
    </row>
    <row r="204" spans="1:6" x14ac:dyDescent="0.2">
      <c r="A204" s="274"/>
      <c r="B204" s="279"/>
      <c r="C204" s="273"/>
      <c r="D204" s="273"/>
      <c r="E204" s="273"/>
      <c r="F204" s="273"/>
    </row>
    <row r="205" spans="1:6" x14ac:dyDescent="0.2">
      <c r="A205" s="274"/>
      <c r="B205" s="279"/>
      <c r="C205" s="273"/>
      <c r="D205" s="273"/>
      <c r="E205" s="273"/>
      <c r="F205" s="273"/>
    </row>
    <row r="206" spans="1:6" x14ac:dyDescent="0.2">
      <c r="A206" s="274"/>
      <c r="B206" s="275" t="s">
        <v>161</v>
      </c>
      <c r="C206" s="273" t="s">
        <v>162</v>
      </c>
      <c r="D206" s="273"/>
      <c r="E206" s="273"/>
      <c r="F206" s="273"/>
    </row>
    <row r="207" spans="1:6" x14ac:dyDescent="0.2">
      <c r="A207" s="274"/>
      <c r="B207" s="275"/>
      <c r="C207" s="273"/>
      <c r="D207" s="273"/>
      <c r="E207" s="273"/>
      <c r="F207" s="273"/>
    </row>
    <row r="208" spans="1:6" x14ac:dyDescent="0.2">
      <c r="A208" s="274"/>
      <c r="B208" s="275"/>
      <c r="C208" s="273"/>
      <c r="D208" s="273"/>
      <c r="E208" s="273"/>
      <c r="F208" s="273"/>
    </row>
    <row r="209" spans="1:6" x14ac:dyDescent="0.2">
      <c r="A209" s="274"/>
      <c r="B209" s="275"/>
      <c r="C209" s="273"/>
      <c r="D209" s="273"/>
      <c r="E209" s="273"/>
      <c r="F209" s="273"/>
    </row>
    <row r="210" spans="1:6" x14ac:dyDescent="0.2">
      <c r="A210" s="280" t="s">
        <v>163</v>
      </c>
      <c r="B210" s="280"/>
      <c r="C210" s="281" t="s">
        <v>164</v>
      </c>
      <c r="D210" s="281"/>
      <c r="E210" s="281"/>
      <c r="F210" s="281"/>
    </row>
    <row r="211" spans="1:6" x14ac:dyDescent="0.2">
      <c r="A211" s="276" t="s">
        <v>165</v>
      </c>
      <c r="B211" s="276"/>
      <c r="C211" s="273"/>
      <c r="D211" s="273" t="s">
        <v>166</v>
      </c>
      <c r="E211" s="273"/>
      <c r="F211" s="273"/>
    </row>
    <row r="212" spans="1:6" ht="15.75" customHeight="1" x14ac:dyDescent="0.2">
      <c r="A212" s="272"/>
      <c r="B212" s="272"/>
      <c r="C212" s="282"/>
      <c r="D212" s="282"/>
      <c r="E212" s="283"/>
      <c r="F212" s="283"/>
    </row>
    <row r="273" ht="7.5" customHeight="1" x14ac:dyDescent="0.2"/>
    <row r="279" ht="9" customHeight="1" x14ac:dyDescent="0.2"/>
    <row r="299" spans="1:6" s="288" customFormat="1" ht="13.5" customHeight="1" x14ac:dyDescent="0.2">
      <c r="A299" s="284"/>
      <c r="B299" s="192"/>
      <c r="C299" s="285"/>
      <c r="D299" s="286"/>
      <c r="E299" s="287"/>
      <c r="F299" s="287"/>
    </row>
    <row r="300" spans="1:6" s="288" customFormat="1" ht="13.5" customHeight="1" x14ac:dyDescent="0.2">
      <c r="A300" s="284"/>
      <c r="B300" s="192"/>
      <c r="C300" s="285"/>
      <c r="D300" s="286"/>
      <c r="E300" s="287"/>
      <c r="F300" s="287"/>
    </row>
  </sheetData>
  <autoFilter ref="A11:F172"/>
  <mergeCells count="14">
    <mergeCell ref="A211:B211"/>
    <mergeCell ref="A10:F10"/>
    <mergeCell ref="A201:B201"/>
    <mergeCell ref="C201:F201"/>
    <mergeCell ref="A202:B202"/>
    <mergeCell ref="C202:F202"/>
    <mergeCell ref="A210:B210"/>
    <mergeCell ref="C210:F210"/>
    <mergeCell ref="A2:F2"/>
    <mergeCell ref="A3:F3"/>
    <mergeCell ref="A4:F4"/>
    <mergeCell ref="A5:F5"/>
    <mergeCell ref="F6:F7"/>
    <mergeCell ref="A8:F8"/>
  </mergeCells>
  <dataValidations count="1">
    <dataValidation type="list" allowBlank="1" showInputMessage="1" showErrorMessage="1" sqref="B9:B10 B1:B7">
      <formula1>$B$1:$B$12</formula1>
    </dataValidation>
  </dataValidations>
  <printOptions horizontalCentered="1"/>
  <pageMargins left="0.19685039370078741" right="0.19685039370078741" top="0.19685039370078741" bottom="0.19685039370078741" header="0.31496062992125984" footer="0"/>
  <pageSetup scale="96" orientation="portrait" r:id="rId1"/>
  <headerFooter alignWithMargins="0">
    <oddFooter>&amp;C&amp;9Página &amp;P de &amp;N</oddFooter>
  </headerFooter>
  <rowBreaks count="3" manualBreakCount="3">
    <brk id="80" max="5" man="1"/>
    <brk id="112" max="5" man="1"/>
    <brk id="175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VILLA GUERRERO-LOTE 1</vt:lpstr>
      <vt:lpstr>'VILLA GUERRERO-LOTE 1'!Área_de_impresión</vt:lpstr>
      <vt:lpstr>'VILLA GUERRERO-LOTE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Mayrassis Massiel Bello Báez</dc:creator>
  <cp:lastModifiedBy>Mayrassis Massiel Bello Báez</cp:lastModifiedBy>
  <dcterms:created xsi:type="dcterms:W3CDTF">2021-09-01T19:38:12Z</dcterms:created>
  <dcterms:modified xsi:type="dcterms:W3CDTF">2021-09-01T19:41:13Z</dcterms:modified>
</cp:coreProperties>
</file>